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npr\OneDrive\바탕 화면\업무관련\상계6 감리선정\구청-메일발송 19.12.24\"/>
    </mc:Choice>
  </mc:AlternateContent>
  <xr:revisionPtr revIDLastSave="0" documentId="13_ncr:1_{DB9F20B8-C102-474B-B4CA-AAECA4324B84}" xr6:coauthVersionLast="45" xr6:coauthVersionMax="45" xr10:uidLastSave="{00000000-0000-0000-0000-000000000000}"/>
  <bookViews>
    <workbookView xWindow="-28920" yWindow="-120" windowWidth="29040" windowHeight="15840" activeTab="1" xr2:uid="{00000000-000D-0000-FFFF-FFFF00000000}"/>
  </bookViews>
  <sheets>
    <sheet name="별지1" sheetId="2" r:id="rId1"/>
    <sheet name="별지2" sheetId="8" r:id="rId2"/>
  </sheets>
  <definedNames>
    <definedName name="_Order1" hidden="1">1</definedName>
    <definedName name="_Order2" hidden="1">255</definedName>
    <definedName name="PIPE40">#REF!</definedName>
    <definedName name="_xlnm.Print_Area" localSheetId="0">별지1!$A$1:$I$39</definedName>
    <definedName name="_xlnm.Print_Area" localSheetId="1">별지2!$A$1:$H$101</definedName>
    <definedName name="_xlnm.Print_Titles" localSheetId="1">별지2!$4:$4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2" l="1"/>
  <c r="E17" i="2" s="1"/>
  <c r="F16" i="2"/>
  <c r="H101" i="8"/>
  <c r="G101" i="8"/>
  <c r="F101" i="8"/>
  <c r="E101" i="8"/>
  <c r="D100" i="8"/>
  <c r="D101" i="8"/>
  <c r="D99" i="8"/>
  <c r="E22" i="2"/>
  <c r="E20" i="2"/>
  <c r="E19" i="2"/>
  <c r="E85" i="8" l="1"/>
  <c r="F85" i="8"/>
  <c r="H85" i="8"/>
  <c r="E82" i="8"/>
  <c r="F82" i="8"/>
  <c r="H82" i="8"/>
  <c r="E68" i="8"/>
  <c r="F68" i="8"/>
  <c r="H68" i="8"/>
  <c r="E52" i="8"/>
  <c r="F52" i="8"/>
  <c r="H52" i="8"/>
  <c r="E42" i="8"/>
  <c r="F42" i="8"/>
  <c r="H42" i="8"/>
  <c r="E18" i="8"/>
  <c r="F18" i="8"/>
  <c r="H18" i="8"/>
  <c r="D98" i="8"/>
  <c r="D97" i="8"/>
  <c r="E26" i="2" l="1"/>
  <c r="E23" i="2"/>
  <c r="E21" i="2"/>
  <c r="E16" i="2"/>
  <c r="D67" i="8" l="1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I15" i="2"/>
  <c r="I14" i="2"/>
  <c r="G15" i="2"/>
  <c r="G14" i="2"/>
  <c r="F15" i="2"/>
  <c r="F14" i="2"/>
  <c r="E14" i="2" l="1"/>
  <c r="E15" i="2"/>
  <c r="D68" i="8"/>
  <c r="G10" i="2" l="1"/>
  <c r="D84" i="8" l="1"/>
  <c r="D83" i="8"/>
  <c r="D70" i="8"/>
  <c r="D71" i="8"/>
  <c r="D72" i="8"/>
  <c r="D73" i="8"/>
  <c r="D74" i="8"/>
  <c r="D75" i="8"/>
  <c r="D76" i="8"/>
  <c r="D77" i="8"/>
  <c r="D78" i="8"/>
  <c r="D79" i="8"/>
  <c r="D80" i="8"/>
  <c r="D81" i="8"/>
  <c r="D69" i="8"/>
  <c r="D85" i="8" l="1"/>
  <c r="I12" i="2" s="1"/>
  <c r="E12" i="2" s="1"/>
  <c r="D82" i="8"/>
  <c r="I11" i="2" s="1"/>
  <c r="E11" i="2" s="1"/>
  <c r="E10" i="2" l="1"/>
  <c r="D6" i="8" l="1"/>
  <c r="D7" i="8"/>
  <c r="D8" i="8"/>
  <c r="D9" i="8"/>
  <c r="D10" i="8"/>
  <c r="D11" i="8"/>
  <c r="D12" i="8"/>
  <c r="D13" i="8"/>
  <c r="D14" i="8"/>
  <c r="D15" i="8"/>
  <c r="D16" i="8"/>
  <c r="D17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F8" i="2"/>
  <c r="E8" i="2" s="1"/>
  <c r="D43" i="8"/>
  <c r="D44" i="8"/>
  <c r="D45" i="8"/>
  <c r="D46" i="8"/>
  <c r="D47" i="8"/>
  <c r="D48" i="8"/>
  <c r="D49" i="8"/>
  <c r="D50" i="8"/>
  <c r="D51" i="8"/>
  <c r="F9" i="2" l="1"/>
  <c r="E9" i="2" s="1"/>
  <c r="D52" i="8"/>
  <c r="D42" i="8"/>
  <c r="F24" i="2" l="1"/>
  <c r="G24" i="2"/>
  <c r="H24" i="2"/>
  <c r="I24" i="2"/>
  <c r="H13" i="2"/>
  <c r="H18" i="2" s="1"/>
  <c r="E25" i="2"/>
  <c r="G13" i="2"/>
  <c r="G18" i="2" l="1"/>
  <c r="E24" i="2"/>
  <c r="H27" i="2"/>
  <c r="I13" i="2"/>
  <c r="I18" i="2" l="1"/>
  <c r="I27" i="2" s="1"/>
  <c r="G27" i="2"/>
  <c r="F7" i="2" l="1"/>
  <c r="D5" i="8"/>
  <c r="D18" i="8" s="1"/>
  <c r="E7" i="2" l="1"/>
  <c r="E13" i="2" s="1"/>
  <c r="E18" i="2" s="1"/>
  <c r="E27" i="2" s="1"/>
  <c r="F13" i="2"/>
  <c r="F18" i="2" s="1"/>
  <c r="F27" i="2" s="1"/>
</calcChain>
</file>

<file path=xl/sharedStrings.xml><?xml version="1.0" encoding="utf-8"?>
<sst xmlns="http://schemas.openxmlformats.org/spreadsheetml/2006/main" count="165" uniqueCount="153">
  <si>
    <t>소 계</t>
  </si>
  <si>
    <t>구 분</t>
  </si>
  <si>
    <t>총공사비</t>
  </si>
  <si>
    <t>일반관리비</t>
  </si>
  <si>
    <t>이 윤</t>
  </si>
  <si>
    <t>감리대상(건축)</t>
  </si>
  <si>
    <t>감리대상(전기)</t>
  </si>
  <si>
    <t>순공사비</t>
  </si>
  <si>
    <t>토목공사</t>
  </si>
  <si>
    <t>건축공사</t>
  </si>
  <si>
    <t>기계설비공사</t>
  </si>
  <si>
    <t>전기공사</t>
  </si>
  <si>
    <t>정보통신공사</t>
  </si>
  <si>
    <t>소방설비공사</t>
  </si>
  <si>
    <t>간접비</t>
  </si>
  <si>
    <t>설계비</t>
  </si>
  <si>
    <t>감리비</t>
  </si>
  <si>
    <t>분담금 및 부담금</t>
  </si>
  <si>
    <t xml:space="preserve">보상비 </t>
  </si>
  <si>
    <t>기타 사업비성 경비</t>
  </si>
  <si>
    <t>대 지 비</t>
  </si>
  <si>
    <t>부가가치세액</t>
  </si>
  <si>
    <t>총사업비 계</t>
  </si>
  <si>
    <t>전 체</t>
  </si>
  <si>
    <t xml:space="preserve">감리제외 </t>
  </si>
  <si>
    <t>타법감리</t>
  </si>
  <si>
    <t>(단위 : 천원)</t>
    <phoneticPr fontId="61" type="noConversion"/>
  </si>
  <si>
    <t>【 별지 제1호 서식】</t>
    <phoneticPr fontId="61" type="noConversion"/>
  </si>
  <si>
    <t>주 1 : 순공사비란 재료비, 노무비, 경비를 합한 금액임.</t>
  </si>
  <si>
    <t xml:space="preserve">    2 : 일반관리비와 이윤에 대한 정의 및 산정방법은 '원가계산에 의한 예정가격작성준칙(회계예규)'에 따름</t>
  </si>
  <si>
    <t xml:space="preserve">    3 : 부가가치세액의 정의의 산정방법은 '부가가치세법'에 따름</t>
  </si>
  <si>
    <t xml:space="preserve">    4 : 간접비란 사업비 중 총공사비를 제외한 설계비, 감리비, 일반분양시설경비 등 사업비성경비를 말하며,</t>
  </si>
  <si>
    <t xml:space="preserve">        세부 비목은 다음과 같음.</t>
  </si>
  <si>
    <t xml:space="preserve">        · 일반분양시설경비 : 시공비, 운영비, 광고홍보비</t>
  </si>
  <si>
    <t xml:space="preserve">        · 분담금 및 부담금 : 인입분담금(가스, 전기, 수도, 지역난방), 진입도로, 학교용지확보부담금</t>
  </si>
  <si>
    <t xml:space="preserve">        · 보상비 : 이주대책비, 이주보상비</t>
  </si>
  <si>
    <t xml:space="preserve">        · 기타사업비성 경비 : 제세공과금, 측량교통환경영향평가 수수료, 취득세, 등록세, 건물보존등기비 및</t>
  </si>
  <si>
    <t xml:space="preserve">                                       입주관리비, 감정평가수수료, 분양임대보증 및 하자보증수수료 등 기타 사업경비</t>
  </si>
  <si>
    <t xml:space="preserve">        · 대지비 : 대지구입비, 대지 구입 관련 금융비용 및 제세공과금</t>
  </si>
  <si>
    <t>총 공 사 비 계</t>
    <phoneticPr fontId="66" type="noConversion"/>
  </si>
  <si>
    <t>이       윤</t>
    <phoneticPr fontId="66" type="noConversion"/>
  </si>
  <si>
    <t>일반관리비</t>
    <phoneticPr fontId="66" type="noConversion"/>
  </si>
  <si>
    <t>특수설비공사</t>
    <phoneticPr fontId="66" type="noConversion"/>
  </si>
  <si>
    <t>자동제어설비공사</t>
    <phoneticPr fontId="66" type="noConversion"/>
  </si>
  <si>
    <t>가스설비공사</t>
    <phoneticPr fontId="66" type="noConversion"/>
  </si>
  <si>
    <t>난방설비공사</t>
    <phoneticPr fontId="66" type="noConversion"/>
  </si>
  <si>
    <t>승강기기계공사</t>
    <phoneticPr fontId="66" type="noConversion"/>
  </si>
  <si>
    <t>위생기구공사</t>
    <phoneticPr fontId="66" type="noConversion"/>
  </si>
  <si>
    <t>오배수 및 통기설비공사</t>
    <phoneticPr fontId="66" type="noConversion"/>
  </si>
  <si>
    <t>급탕설비공사</t>
    <phoneticPr fontId="66" type="noConversion"/>
  </si>
  <si>
    <t>(9개 공사)</t>
    <phoneticPr fontId="66" type="noConversion"/>
  </si>
  <si>
    <t>급수설비공사</t>
    <phoneticPr fontId="66" type="noConversion"/>
  </si>
  <si>
    <t>기계설비</t>
    <phoneticPr fontId="66" type="noConversion"/>
  </si>
  <si>
    <t>잡공사</t>
    <phoneticPr fontId="66" type="noConversion"/>
  </si>
  <si>
    <t>주방용구공사</t>
    <phoneticPr fontId="66" type="noConversion"/>
  </si>
  <si>
    <t>수장공사</t>
    <phoneticPr fontId="66" type="noConversion"/>
  </si>
  <si>
    <t>도배공사</t>
    <phoneticPr fontId="66" type="noConversion"/>
  </si>
  <si>
    <t>도장공사</t>
    <phoneticPr fontId="66" type="noConversion"/>
  </si>
  <si>
    <t>돌공사</t>
    <phoneticPr fontId="66" type="noConversion"/>
  </si>
  <si>
    <t>타일공사</t>
    <phoneticPr fontId="66" type="noConversion"/>
  </si>
  <si>
    <t>유리공사</t>
    <phoneticPr fontId="66" type="noConversion"/>
  </si>
  <si>
    <t>순공사비</t>
    <phoneticPr fontId="66" type="noConversion"/>
  </si>
  <si>
    <t>타법감리</t>
    <phoneticPr fontId="66" type="noConversion"/>
  </si>
  <si>
    <t>감리제외</t>
    <phoneticPr fontId="66" type="noConversion"/>
  </si>
  <si>
    <t>전 체</t>
    <phoneticPr fontId="66" type="noConversion"/>
  </si>
  <si>
    <t>공   종</t>
    <phoneticPr fontId="66" type="noConversion"/>
  </si>
  <si>
    <t>분  야</t>
    <phoneticPr fontId="66" type="noConversion"/>
  </si>
  <si>
    <t>구  분</t>
    <phoneticPr fontId="66" type="noConversion"/>
  </si>
  <si>
    <t>창호공사</t>
    <phoneticPr fontId="66" type="noConversion"/>
  </si>
  <si>
    <t>지붕 및 홈통공사</t>
    <phoneticPr fontId="66" type="noConversion"/>
  </si>
  <si>
    <t>금속공사</t>
    <phoneticPr fontId="66" type="noConversion"/>
  </si>
  <si>
    <t>가구공사</t>
    <phoneticPr fontId="66" type="noConversion"/>
  </si>
  <si>
    <t>목공사</t>
    <phoneticPr fontId="66" type="noConversion"/>
  </si>
  <si>
    <t>방수·방습공사</t>
    <phoneticPr fontId="66" type="noConversion"/>
  </si>
  <si>
    <t>단열공사</t>
    <phoneticPr fontId="66" type="noConversion"/>
  </si>
  <si>
    <t>미장공사</t>
    <phoneticPr fontId="66" type="noConversion"/>
  </si>
  <si>
    <t>조적공사</t>
    <phoneticPr fontId="66" type="noConversion"/>
  </si>
  <si>
    <t>용접공사</t>
    <phoneticPr fontId="66" type="noConversion"/>
  </si>
  <si>
    <t>철근콘크리트공사</t>
    <phoneticPr fontId="66" type="noConversion"/>
  </si>
  <si>
    <t>철골공사</t>
    <phoneticPr fontId="66" type="noConversion"/>
  </si>
  <si>
    <t>지정 및 기초공사</t>
    <phoneticPr fontId="66" type="noConversion"/>
  </si>
  <si>
    <t>가시설물공사</t>
    <phoneticPr fontId="66" type="noConversion"/>
  </si>
  <si>
    <t>(23개 공종)</t>
    <phoneticPr fontId="66" type="noConversion"/>
  </si>
  <si>
    <t>공통가설공사</t>
    <phoneticPr fontId="66" type="noConversion"/>
  </si>
  <si>
    <t>건  축</t>
    <phoneticPr fontId="66" type="noConversion"/>
  </si>
  <si>
    <t>부대시설공사</t>
    <phoneticPr fontId="66" type="noConversion"/>
  </si>
  <si>
    <t>조경공사</t>
    <phoneticPr fontId="66" type="noConversion"/>
  </si>
  <si>
    <t>정화조시설공사</t>
    <phoneticPr fontId="66" type="noConversion"/>
  </si>
  <si>
    <t>교통안전물시설공사</t>
    <phoneticPr fontId="66" type="noConversion"/>
  </si>
  <si>
    <t>도로포장공사</t>
    <phoneticPr fontId="66" type="noConversion"/>
  </si>
  <si>
    <t>지하저수조 및 급수공사</t>
    <phoneticPr fontId="66" type="noConversion"/>
  </si>
  <si>
    <t>공동구공사</t>
    <phoneticPr fontId="66" type="noConversion"/>
  </si>
  <si>
    <t>우·오수공사</t>
    <phoneticPr fontId="66" type="noConversion"/>
  </si>
  <si>
    <t>석축공사</t>
    <phoneticPr fontId="66" type="noConversion"/>
  </si>
  <si>
    <t>옹벽공사</t>
    <phoneticPr fontId="66" type="noConversion"/>
  </si>
  <si>
    <t>비탈면보호공사</t>
    <phoneticPr fontId="66" type="noConversion"/>
  </si>
  <si>
    <t>흙막이공사</t>
    <phoneticPr fontId="66" type="noConversion"/>
  </si>
  <si>
    <t>(13개 공종)</t>
    <phoneticPr fontId="66" type="noConversion"/>
  </si>
  <si>
    <t>토공사</t>
    <phoneticPr fontId="66" type="noConversion"/>
  </si>
  <si>
    <t>토  목</t>
    <phoneticPr fontId="66" type="noConversion"/>
  </si>
  <si>
    <t>단위 : 천원</t>
    <phoneticPr fontId="66" type="noConversion"/>
  </si>
  <si>
    <t>공종별 총공사비 구성 현황표</t>
    <phoneticPr fontId="66" type="noConversion"/>
  </si>
  <si>
    <t>【별지 제2호 서식】</t>
    <phoneticPr fontId="66" type="noConversion"/>
  </si>
  <si>
    <t>정비기반공사비</t>
    <phoneticPr fontId="61" type="noConversion"/>
  </si>
  <si>
    <t>상수공사</t>
    <phoneticPr fontId="66" type="noConversion"/>
  </si>
  <si>
    <t>포장공사</t>
    <phoneticPr fontId="66" type="noConversion"/>
  </si>
  <si>
    <t>부대공사</t>
    <phoneticPr fontId="66" type="noConversion"/>
  </si>
  <si>
    <t>철거공사</t>
    <phoneticPr fontId="66" type="noConversion"/>
  </si>
  <si>
    <t>시설물공사</t>
    <phoneticPr fontId="66" type="noConversion"/>
  </si>
  <si>
    <t>우수공사</t>
    <phoneticPr fontId="66" type="noConversion"/>
  </si>
  <si>
    <t>오수공사</t>
    <phoneticPr fontId="66" type="noConversion"/>
  </si>
  <si>
    <t>식재공사</t>
    <phoneticPr fontId="66" type="noConversion"/>
  </si>
  <si>
    <t>정비기반
시설</t>
    <phoneticPr fontId="61" type="noConversion"/>
  </si>
  <si>
    <t>소계</t>
    <phoneticPr fontId="61" type="noConversion"/>
  </si>
  <si>
    <t>전기
(15개 공사)</t>
    <phoneticPr fontId="66" type="noConversion"/>
  </si>
  <si>
    <t>전기인입공사</t>
    <phoneticPr fontId="61" type="noConversion"/>
  </si>
  <si>
    <t>수배전반공사</t>
    <phoneticPr fontId="61" type="noConversion"/>
  </si>
  <si>
    <t>변압기설치공사</t>
    <phoneticPr fontId="61" type="noConversion"/>
  </si>
  <si>
    <t>발전기설치공사</t>
    <phoneticPr fontId="61" type="noConversion"/>
  </si>
  <si>
    <t>동력설비공사</t>
    <phoneticPr fontId="61" type="noConversion"/>
  </si>
  <si>
    <t>배관배선공사</t>
    <phoneticPr fontId="61" type="noConversion"/>
  </si>
  <si>
    <t>전등설치공사</t>
    <phoneticPr fontId="61" type="noConversion"/>
  </si>
  <si>
    <t>전열설치공사</t>
    <phoneticPr fontId="61" type="noConversion"/>
  </si>
  <si>
    <t>전력간선공사</t>
    <phoneticPr fontId="61" type="noConversion"/>
  </si>
  <si>
    <t>Cable Tray공사</t>
    <phoneticPr fontId="61" type="noConversion"/>
  </si>
  <si>
    <t>Race Way공사</t>
    <phoneticPr fontId="61" type="noConversion"/>
  </si>
  <si>
    <t>부스덕트공사</t>
    <phoneticPr fontId="61" type="noConversion"/>
  </si>
  <si>
    <t>보안등설치공사</t>
    <phoneticPr fontId="61" type="noConversion"/>
  </si>
  <si>
    <t>접지공사</t>
    <phoneticPr fontId="61" type="noConversion"/>
  </si>
  <si>
    <t>피뢰침공사</t>
    <phoneticPr fontId="61" type="noConversion"/>
  </si>
  <si>
    <t>CCTV공사</t>
  </si>
  <si>
    <t>주차관제공사</t>
  </si>
  <si>
    <t>소계</t>
    <phoneticPr fontId="61" type="noConversion"/>
  </si>
  <si>
    <t>정보통신
(13개 공사)</t>
    <phoneticPr fontId="66" type="noConversion"/>
  </si>
  <si>
    <t>소방설비
(2개 공사)</t>
    <phoneticPr fontId="66" type="noConversion"/>
  </si>
  <si>
    <t>총사업비산출총괄표</t>
    <phoneticPr fontId="61" type="noConversion"/>
  </si>
  <si>
    <t>공사명 : 서울 노원구 상계6구역 주택재개발 정비사업</t>
  </si>
  <si>
    <t>세대통신공사</t>
  </si>
  <si>
    <t>원격검침공사</t>
  </si>
  <si>
    <t>통신장비공사</t>
  </si>
  <si>
    <t>TV공사</t>
  </si>
  <si>
    <t>무인경비공사</t>
  </si>
  <si>
    <t>세대방송공사</t>
  </si>
  <si>
    <t>주차장 방송공사</t>
  </si>
  <si>
    <t>주차장통신공사</t>
  </si>
  <si>
    <t>옥외통신공사</t>
  </si>
  <si>
    <t>MDF실공사</t>
  </si>
  <si>
    <t>조명제어공사</t>
  </si>
  <si>
    <t>소방공사</t>
  </si>
  <si>
    <t>무선통신보조설비공사</t>
  </si>
  <si>
    <t>감리대상(건축)</t>
    <phoneticPr fontId="66" type="noConversion"/>
  </si>
  <si>
    <t>감리대상(전기)</t>
    <phoneticPr fontId="61" type="noConversion"/>
  </si>
  <si>
    <t>기타공사비(지장물,철거,석면 등)</t>
    <phoneticPr fontId="6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</si>
</sst>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₩&quot;#,##0;\-&quot;₩&quot;#,##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;\(#,##0\)"/>
    <numFmt numFmtId="177" formatCode="_(* #,##0_);_(* \(#,##0\);_(* &quot;-&quot;??_);_(@_)"/>
    <numFmt numFmtId="178" formatCode="m\o\n\th\ d\,\ yyyy"/>
    <numFmt numFmtId="179" formatCode="_(* #,##0.0_);_(* \(#,##0.0\);_(* &quot;-&quot;_);_(@_)"/>
    <numFmt numFmtId="180" formatCode="#.00"/>
    <numFmt numFmtId="181" formatCode="#."/>
    <numFmt numFmtId="182" formatCode="_ &quot;₩&quot;* #,##0_ ;_ &quot;₩&quot;* \-#,##0_ ;_ &quot;₩&quot;* &quot;-&quot;_ ;_ @_ "/>
    <numFmt numFmtId="183" formatCode="&quot;?#,##0;\-&quot;&quot;?&quot;#,##0"/>
    <numFmt numFmtId="184" formatCode="#"/>
    <numFmt numFmtId="185" formatCode="_ * #,##0_ ;_ * \-#,##0_ ;_ * &quot;-&quot;_ ;_ @_ "/>
    <numFmt numFmtId="186" formatCode="_-* #,##0_-;\!\-* #,##0_-;_-* &quot;-&quot;_-;_-@_-"/>
    <numFmt numFmtId="187" formatCode="#,##0_);[Red]\(#,##0\)"/>
    <numFmt numFmtId="188" formatCode="&quot;₩&quot;#,##0;&quot;₩&quot;&quot;₩&quot;&quot;₩&quot;&quot;₩&quot;\-#,##0"/>
    <numFmt numFmtId="189" formatCode="#,##0;[Red]&quot;-&quot;#,##0"/>
    <numFmt numFmtId="190" formatCode="&quot;₩&quot;#,##0;[Red]&quot;₩&quot;&quot;₩&quot;&quot;₩&quot;&quot;₩&quot;\-#,##0"/>
    <numFmt numFmtId="191" formatCode="_-&quot;₩&quot;* #,##0.00_-;&quot;₩&quot;&quot;₩&quot;\-&quot;₩&quot;* #,##0.00_-;_-&quot;₩&quot;* &quot;-&quot;??_-;_-@_-"/>
    <numFmt numFmtId="192" formatCode="&quot;₩&quot;#,##0.00;&quot;₩&quot;&quot;₩&quot;&quot;₩&quot;&quot;₩&quot;\-#,##0.00"/>
    <numFmt numFmtId="193" formatCode="_ * #,##0.00_ ;_ * \-#,##0.00_ ;_ * &quot;-&quot;??_ ;_ @_ "/>
  </numFmts>
  <fonts count="8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1"/>
      <color indexed="62"/>
      <name val="맑은 고딕"/>
      <family val="3"/>
    </font>
    <font>
      <b/>
      <sz val="11"/>
      <name val="Helv"/>
      <family val="2"/>
    </font>
    <font>
      <sz val="11"/>
      <color indexed="10"/>
      <name val="맑은 고딕"/>
      <family val="3"/>
    </font>
    <font>
      <b/>
      <sz val="11"/>
      <color indexed="52"/>
      <name val="맑은 고딕"/>
      <family val="3"/>
    </font>
    <font>
      <sz val="11"/>
      <color indexed="20"/>
      <name val="맑은 고딕"/>
      <family val="3"/>
    </font>
    <font>
      <sz val="11"/>
      <name val="가는둥근제목체"/>
      <family val="1"/>
      <charset val="129"/>
    </font>
    <font>
      <sz val="10"/>
      <name val="돋움"/>
      <family val="3"/>
      <charset val="129"/>
    </font>
    <font>
      <sz val="11"/>
      <color indexed="60"/>
      <name val="맑은 고딕"/>
      <family val="3"/>
    </font>
    <font>
      <i/>
      <sz val="11"/>
      <color indexed="23"/>
      <name val="맑은 고딕"/>
      <family val="3"/>
    </font>
    <font>
      <b/>
      <sz val="11"/>
      <color indexed="9"/>
      <name val="맑은 고딕"/>
      <family val="3"/>
    </font>
    <font>
      <sz val="11"/>
      <color indexed="11"/>
      <name val="Courier"/>
      <family val="3"/>
    </font>
    <font>
      <sz val="11"/>
      <color indexed="52"/>
      <name val="맑은 고딕"/>
      <family val="3"/>
    </font>
    <font>
      <b/>
      <sz val="11"/>
      <color indexed="8"/>
      <name val="맑은 고딕"/>
      <family val="3"/>
    </font>
    <font>
      <b/>
      <sz val="15"/>
      <color indexed="56"/>
      <name val="맑은 고딕"/>
      <family val="3"/>
    </font>
    <font>
      <b/>
      <sz val="18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17"/>
      <name val="맑은 고딕"/>
      <family val="3"/>
    </font>
    <font>
      <b/>
      <sz val="11"/>
      <color indexed="63"/>
      <name val="맑은 고딕"/>
      <family val="3"/>
    </font>
    <font>
      <sz val="9"/>
      <name val="굴림체"/>
      <family val="3"/>
      <charset val="129"/>
    </font>
    <font>
      <sz val="11"/>
      <name val="맑은 고딕"/>
      <family val="3"/>
      <charset val="129"/>
      <scheme val="minor"/>
    </font>
    <font>
      <sz val="12"/>
      <name val="Times New Roman"/>
      <family val="1"/>
    </font>
    <font>
      <u/>
      <sz val="10"/>
      <color indexed="36"/>
      <name val="굴림"/>
      <family val="3"/>
      <charset val="129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b/>
      <sz val="1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ans Serif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sz val="11"/>
      <color indexed="10"/>
      <name val="Calibri"/>
      <family val="2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sz val="11"/>
      <color indexed="8"/>
      <name val="맑은 고딕"/>
      <family val="3"/>
      <charset val="129"/>
    </font>
    <font>
      <sz val="10"/>
      <color indexed="8"/>
      <name val="굴림"/>
      <family val="3"/>
      <charset val="129"/>
    </font>
    <font>
      <u/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0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0"/>
    <xf numFmtId="4" fontId="8" fillId="0" borderId="0">
      <protection locked="0"/>
    </xf>
    <xf numFmtId="176" fontId="10" fillId="0" borderId="0"/>
    <xf numFmtId="0" fontId="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8" fillId="0" borderId="0">
      <protection locked="0"/>
    </xf>
    <xf numFmtId="5" fontId="9" fillId="0" borderId="0" applyFont="0" applyFill="0" applyBorder="0" applyAlignment="0" applyProtection="0"/>
    <xf numFmtId="177" fontId="4" fillId="0" borderId="0"/>
    <xf numFmtId="178" fontId="8" fillId="0" borderId="0">
      <protection locked="0"/>
    </xf>
    <xf numFmtId="179" fontId="4" fillId="0" borderId="0"/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180" fontId="8" fillId="0" borderId="0">
      <protection locked="0"/>
    </xf>
    <xf numFmtId="38" fontId="11" fillId="16" borderId="0" applyNumberFormat="0" applyBorder="0" applyAlignment="0" applyProtection="0"/>
    <xf numFmtId="0" fontId="12" fillId="0" borderId="0">
      <alignment horizontal="left"/>
    </xf>
    <xf numFmtId="0" fontId="13" fillId="0" borderId="6" applyNumberFormat="0" applyAlignment="0" applyProtection="0">
      <alignment horizontal="left" vertical="center"/>
    </xf>
    <xf numFmtId="0" fontId="13" fillId="0" borderId="7">
      <alignment horizontal="left" vertical="center"/>
    </xf>
    <xf numFmtId="181" fontId="14" fillId="0" borderId="0">
      <protection locked="0"/>
    </xf>
    <xf numFmtId="181" fontId="14" fillId="0" borderId="0">
      <protection locked="0"/>
    </xf>
    <xf numFmtId="182" fontId="4" fillId="0" borderId="0" applyFont="0" applyFill="0" applyBorder="0" applyAlignment="0" applyProtection="0"/>
    <xf numFmtId="10" fontId="11" fillId="16" borderId="3" applyNumberFormat="0" applyBorder="0" applyAlignment="0" applyProtection="0"/>
    <xf numFmtId="0" fontId="15" fillId="7" borderId="8" applyNumberFormat="0" applyAlignment="0" applyProtection="0">
      <alignment vertical="center"/>
    </xf>
    <xf numFmtId="0" fontId="16" fillId="0" borderId="9"/>
    <xf numFmtId="183" fontId="2" fillId="0" borderId="0"/>
    <xf numFmtId="0" fontId="4" fillId="0" borderId="0"/>
    <xf numFmtId="0" fontId="9" fillId="0" borderId="0"/>
    <xf numFmtId="10" fontId="9" fillId="0" borderId="0" applyFont="0" applyFill="0" applyBorder="0" applyAlignment="0" applyProtection="0"/>
    <xf numFmtId="0" fontId="8" fillId="0" borderId="0">
      <protection locked="0"/>
    </xf>
    <xf numFmtId="0" fontId="16" fillId="0" borderId="0"/>
    <xf numFmtId="181" fontId="8" fillId="0" borderId="10">
      <protection locked="0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2" borderId="11" applyNumberFormat="0" applyFont="0" applyAlignment="0" applyProtection="0">
      <alignment vertical="center"/>
    </xf>
    <xf numFmtId="0" fontId="20" fillId="22" borderId="11" applyNumberFormat="0" applyFont="0" applyAlignment="0" applyProtection="0">
      <alignment vertical="center"/>
    </xf>
    <xf numFmtId="0" fontId="20" fillId="22" borderId="11" applyNumberFormat="0" applyFont="0" applyAlignment="0" applyProtection="0">
      <alignment vertical="center"/>
    </xf>
    <xf numFmtId="0" fontId="20" fillId="22" borderId="11" applyNumberFormat="0" applyFont="0" applyAlignment="0" applyProtection="0">
      <alignment vertical="center"/>
    </xf>
    <xf numFmtId="0" fontId="20" fillId="22" borderId="11" applyNumberFormat="0" applyFont="0" applyAlignment="0" applyProtection="0">
      <alignment vertical="center"/>
    </xf>
    <xf numFmtId="0" fontId="20" fillId="22" borderId="11" applyNumberFormat="0" applyFont="0" applyAlignment="0" applyProtection="0">
      <alignment vertical="center"/>
    </xf>
    <xf numFmtId="0" fontId="20" fillId="22" borderId="11" applyNumberFormat="0" applyFont="0" applyAlignment="0" applyProtection="0">
      <alignment vertical="center"/>
    </xf>
    <xf numFmtId="0" fontId="20" fillId="22" borderId="11" applyNumberFormat="0" applyFont="0" applyAlignment="0" applyProtection="0">
      <alignment vertical="center"/>
    </xf>
    <xf numFmtId="0" fontId="20" fillId="22" borderId="11" applyNumberFormat="0" applyFont="0" applyAlignment="0" applyProtection="0">
      <alignment vertical="center"/>
    </xf>
    <xf numFmtId="0" fontId="20" fillId="22" borderId="11" applyNumberFormat="0" applyFont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24" fillId="24" borderId="12" applyNumberFormat="0" applyAlignment="0" applyProtection="0">
      <alignment vertical="center"/>
    </xf>
    <xf numFmtId="184" fontId="25" fillId="0" borderId="0">
      <alignment vertical="center"/>
      <protection locked="0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4" fillId="0" borderId="0"/>
    <xf numFmtId="0" fontId="33" fillId="21" borderId="18" applyNumberFormat="0" applyAlignment="0" applyProtection="0">
      <alignment vertical="center"/>
    </xf>
    <xf numFmtId="0" fontId="33" fillId="21" borderId="18" applyNumberFormat="0" applyAlignment="0" applyProtection="0">
      <alignment vertical="center"/>
    </xf>
    <xf numFmtId="0" fontId="33" fillId="21" borderId="18" applyNumberFormat="0" applyAlignment="0" applyProtection="0">
      <alignment vertical="center"/>
    </xf>
    <xf numFmtId="0" fontId="33" fillId="21" borderId="18" applyNumberFormat="0" applyAlignment="0" applyProtection="0">
      <alignment vertical="center"/>
    </xf>
    <xf numFmtId="0" fontId="33" fillId="21" borderId="18" applyNumberFormat="0" applyAlignment="0" applyProtection="0">
      <alignment vertical="center"/>
    </xf>
    <xf numFmtId="0" fontId="33" fillId="21" borderId="18" applyNumberFormat="0" applyAlignment="0" applyProtection="0">
      <alignment vertical="center"/>
    </xf>
    <xf numFmtId="0" fontId="33" fillId="21" borderId="18" applyNumberFormat="0" applyAlignment="0" applyProtection="0">
      <alignment vertical="center"/>
    </xf>
    <xf numFmtId="0" fontId="33" fillId="21" borderId="18" applyNumberFormat="0" applyAlignment="0" applyProtection="0">
      <alignment vertical="center"/>
    </xf>
    <xf numFmtId="0" fontId="33" fillId="21" borderId="18" applyNumberFormat="0" applyAlignment="0" applyProtection="0">
      <alignment vertical="center"/>
    </xf>
    <xf numFmtId="0" fontId="33" fillId="21" borderId="18" applyNumberFormat="0" applyAlignment="0" applyProtection="0">
      <alignment vertical="center"/>
    </xf>
    <xf numFmtId="0" fontId="2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186" fontId="2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41" fontId="3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6" fillId="0" borderId="0"/>
    <xf numFmtId="188" fontId="4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189" fontId="39" fillId="0" borderId="0">
      <alignment vertical="center"/>
    </xf>
    <xf numFmtId="0" fontId="3" fillId="0" borderId="0" applyFont="0" applyFill="0" applyBorder="0" applyAlignment="0" applyProtection="0"/>
    <xf numFmtId="4" fontId="8" fillId="0" borderId="0">
      <protection locked="0"/>
    </xf>
    <xf numFmtId="190" fontId="4" fillId="0" borderId="0">
      <protection locked="0"/>
    </xf>
    <xf numFmtId="0" fontId="2" fillId="0" borderId="0"/>
    <xf numFmtId="0" fontId="8" fillId="0" borderId="20">
      <protection locked="0"/>
    </xf>
    <xf numFmtId="191" fontId="4" fillId="0" borderId="0">
      <protection locked="0"/>
    </xf>
    <xf numFmtId="192" fontId="4" fillId="0" borderId="0">
      <protection locked="0"/>
    </xf>
    <xf numFmtId="0" fontId="40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/>
    <xf numFmtId="0" fontId="42" fillId="0" borderId="0"/>
    <xf numFmtId="3" fontId="9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20" borderId="0" applyNumberFormat="0" applyBorder="0" applyAlignment="0" applyProtection="0"/>
    <xf numFmtId="0" fontId="47" fillId="0" borderId="0"/>
    <xf numFmtId="0" fontId="48" fillId="3" borderId="0" applyNumberFormat="0" applyBorder="0" applyAlignment="0" applyProtection="0"/>
    <xf numFmtId="0" fontId="49" fillId="21" borderId="8" applyNumberFormat="0" applyAlignment="0" applyProtection="0"/>
    <xf numFmtId="0" fontId="50" fillId="24" borderId="12" applyNumberFormat="0" applyAlignment="0" applyProtection="0"/>
    <xf numFmtId="0" fontId="51" fillId="0" borderId="0" applyNumberFormat="0" applyFill="0" applyBorder="0" applyAlignment="0" applyProtection="0"/>
    <xf numFmtId="0" fontId="52" fillId="4" borderId="0" applyNumberFormat="0" applyBorder="0" applyAlignment="0" applyProtection="0"/>
    <xf numFmtId="0" fontId="53" fillId="0" borderId="17" applyNumberFormat="0" applyFill="0" applyAlignment="0" applyProtection="0"/>
    <xf numFmtId="0" fontId="53" fillId="0" borderId="0" applyNumberFormat="0" applyFill="0" applyBorder="0" applyAlignment="0" applyProtection="0"/>
    <xf numFmtId="0" fontId="54" fillId="7" borderId="8" applyNumberFormat="0" applyAlignment="0" applyProtection="0"/>
    <xf numFmtId="0" fontId="55" fillId="0" borderId="13" applyNumberFormat="0" applyFill="0" applyAlignment="0" applyProtection="0"/>
    <xf numFmtId="0" fontId="56" fillId="23" borderId="0" applyNumberFormat="0" applyBorder="0" applyAlignment="0" applyProtection="0"/>
    <xf numFmtId="0" fontId="45" fillId="22" borderId="11" applyNumberFormat="0" applyFont="0" applyAlignment="0" applyProtection="0"/>
    <xf numFmtId="0" fontId="57" fillId="21" borderId="18" applyNumberFormat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24" borderId="29" applyNumberFormat="0" applyAlignment="0" applyProtection="0">
      <alignment vertical="center"/>
    </xf>
    <xf numFmtId="0" fontId="50" fillId="24" borderId="21" applyNumberFormat="0" applyAlignment="0" applyProtection="0"/>
    <xf numFmtId="0" fontId="24" fillId="24" borderId="22" applyNumberFormat="0" applyAlignment="0" applyProtection="0">
      <alignment vertical="center"/>
    </xf>
    <xf numFmtId="0" fontId="50" fillId="24" borderId="26" applyNumberFormat="0" applyAlignment="0" applyProtection="0"/>
    <xf numFmtId="0" fontId="24" fillId="24" borderId="33" applyNumberFormat="0" applyAlignment="0" applyProtection="0">
      <alignment vertical="center"/>
    </xf>
    <xf numFmtId="0" fontId="50" fillId="24" borderId="22" applyNumberFormat="0" applyAlignment="0" applyProtection="0"/>
    <xf numFmtId="0" fontId="24" fillId="24" borderId="23" applyNumberFormat="0" applyAlignment="0" applyProtection="0">
      <alignment vertical="center"/>
    </xf>
    <xf numFmtId="0" fontId="8" fillId="0" borderId="30">
      <protection locked="0"/>
    </xf>
    <xf numFmtId="0" fontId="24" fillId="24" borderId="22" applyNumberFormat="0" applyAlignment="0" applyProtection="0">
      <alignment vertical="center"/>
    </xf>
    <xf numFmtId="0" fontId="24" fillId="24" borderId="22" applyNumberFormat="0" applyAlignment="0" applyProtection="0">
      <alignment vertical="center"/>
    </xf>
    <xf numFmtId="0" fontId="24" fillId="24" borderId="31" applyNumberFormat="0" applyAlignment="0" applyProtection="0">
      <alignment vertical="center"/>
    </xf>
    <xf numFmtId="0" fontId="24" fillId="24" borderId="33" applyNumberFormat="0" applyAlignment="0" applyProtection="0">
      <alignment vertical="center"/>
    </xf>
    <xf numFmtId="0" fontId="24" fillId="24" borderId="23" applyNumberFormat="0" applyAlignment="0" applyProtection="0">
      <alignment vertical="center"/>
    </xf>
    <xf numFmtId="0" fontId="24" fillId="24" borderId="23" applyNumberFormat="0" applyAlignment="0" applyProtection="0">
      <alignment vertical="center"/>
    </xf>
    <xf numFmtId="0" fontId="24" fillId="24" borderId="29" applyNumberFormat="0" applyAlignment="0" applyProtection="0">
      <alignment vertical="center"/>
    </xf>
    <xf numFmtId="0" fontId="24" fillId="24" borderId="26" applyNumberFormat="0" applyAlignment="0" applyProtection="0">
      <alignment vertical="center"/>
    </xf>
    <xf numFmtId="0" fontId="24" fillId="24" borderId="29" applyNumberFormat="0" applyAlignment="0" applyProtection="0">
      <alignment vertical="center"/>
    </xf>
    <xf numFmtId="0" fontId="24" fillId="24" borderId="31" applyNumberFormat="0" applyAlignment="0" applyProtection="0">
      <alignment vertical="center"/>
    </xf>
    <xf numFmtId="0" fontId="24" fillId="24" borderId="31" applyNumberFormat="0" applyAlignment="0" applyProtection="0">
      <alignment vertical="center"/>
    </xf>
    <xf numFmtId="0" fontId="24" fillId="24" borderId="31" applyNumberFormat="0" applyAlignment="0" applyProtection="0">
      <alignment vertical="center"/>
    </xf>
    <xf numFmtId="0" fontId="24" fillId="24" borderId="26" applyNumberFormat="0" applyAlignment="0" applyProtection="0">
      <alignment vertical="center"/>
    </xf>
    <xf numFmtId="0" fontId="24" fillId="24" borderId="23" applyNumberFormat="0" applyAlignment="0" applyProtection="0">
      <alignment vertical="center"/>
    </xf>
    <xf numFmtId="0" fontId="24" fillId="24" borderId="33" applyNumberFormat="0" applyAlignment="0" applyProtection="0">
      <alignment vertical="center"/>
    </xf>
    <xf numFmtId="0" fontId="24" fillId="24" borderId="31" applyNumberFormat="0" applyAlignment="0" applyProtection="0">
      <alignment vertical="center"/>
    </xf>
    <xf numFmtId="0" fontId="24" fillId="24" borderId="29" applyNumberFormat="0" applyAlignment="0" applyProtection="0">
      <alignment vertical="center"/>
    </xf>
    <xf numFmtId="0" fontId="24" fillId="24" borderId="29" applyNumberFormat="0" applyAlignment="0" applyProtection="0">
      <alignment vertical="center"/>
    </xf>
    <xf numFmtId="0" fontId="24" fillId="24" borderId="21" applyNumberFormat="0" applyAlignment="0" applyProtection="0">
      <alignment vertical="center"/>
    </xf>
    <xf numFmtId="0" fontId="24" fillId="24" borderId="21" applyNumberFormat="0" applyAlignment="0" applyProtection="0">
      <alignment vertical="center"/>
    </xf>
    <xf numFmtId="0" fontId="24" fillId="24" borderId="31" applyNumberFormat="0" applyAlignment="0" applyProtection="0">
      <alignment vertical="center"/>
    </xf>
    <xf numFmtId="0" fontId="24" fillId="24" borderId="31" applyNumberFormat="0" applyAlignment="0" applyProtection="0">
      <alignment vertical="center"/>
    </xf>
    <xf numFmtId="0" fontId="24" fillId="24" borderId="23" applyNumberFormat="0" applyAlignment="0" applyProtection="0">
      <alignment vertical="center"/>
    </xf>
    <xf numFmtId="0" fontId="24" fillId="24" borderId="23" applyNumberFormat="0" applyAlignment="0" applyProtection="0">
      <alignment vertical="center"/>
    </xf>
    <xf numFmtId="0" fontId="24" fillId="24" borderId="31" applyNumberFormat="0" applyAlignment="0" applyProtection="0">
      <alignment vertical="center"/>
    </xf>
    <xf numFmtId="0" fontId="24" fillId="24" borderId="27" applyNumberFormat="0" applyAlignment="0" applyProtection="0">
      <alignment vertical="center"/>
    </xf>
    <xf numFmtId="0" fontId="24" fillId="24" borderId="27" applyNumberFormat="0" applyAlignment="0" applyProtection="0">
      <alignment vertical="center"/>
    </xf>
    <xf numFmtId="0" fontId="8" fillId="0" borderId="28">
      <protection locked="0"/>
    </xf>
    <xf numFmtId="0" fontId="24" fillId="24" borderId="24" applyNumberFormat="0" applyAlignment="0" applyProtection="0">
      <alignment vertical="center"/>
    </xf>
    <xf numFmtId="0" fontId="24" fillId="24" borderId="24" applyNumberFormat="0" applyAlignment="0" applyProtection="0">
      <alignment vertical="center"/>
    </xf>
    <xf numFmtId="0" fontId="24" fillId="24" borderId="24" applyNumberFormat="0" applyAlignment="0" applyProtection="0">
      <alignment vertical="center"/>
    </xf>
    <xf numFmtId="0" fontId="24" fillId="24" borderId="24" applyNumberFormat="0" applyAlignment="0" applyProtection="0">
      <alignment vertical="center"/>
    </xf>
    <xf numFmtId="0" fontId="24" fillId="24" borderId="24" applyNumberFormat="0" applyAlignment="0" applyProtection="0">
      <alignment vertical="center"/>
    </xf>
    <xf numFmtId="0" fontId="24" fillId="24" borderId="24" applyNumberFormat="0" applyAlignment="0" applyProtection="0">
      <alignment vertical="center"/>
    </xf>
    <xf numFmtId="0" fontId="24" fillId="24" borderId="24" applyNumberFormat="0" applyAlignment="0" applyProtection="0">
      <alignment vertical="center"/>
    </xf>
    <xf numFmtId="0" fontId="24" fillId="24" borderId="24" applyNumberFormat="0" applyAlignment="0" applyProtection="0">
      <alignment vertical="center"/>
    </xf>
    <xf numFmtId="0" fontId="24" fillId="24" borderId="24" applyNumberFormat="0" applyAlignment="0" applyProtection="0">
      <alignment vertical="center"/>
    </xf>
    <xf numFmtId="0" fontId="24" fillId="24" borderId="24" applyNumberFormat="0" applyAlignment="0" applyProtection="0">
      <alignment vertical="center"/>
    </xf>
    <xf numFmtId="0" fontId="24" fillId="24" borderId="33" applyNumberFormat="0" applyAlignment="0" applyProtection="0">
      <alignment vertical="center"/>
    </xf>
    <xf numFmtId="0" fontId="24" fillId="24" borderId="26" applyNumberFormat="0" applyAlignment="0" applyProtection="0">
      <alignment vertical="center"/>
    </xf>
    <xf numFmtId="0" fontId="24" fillId="24" borderId="22" applyNumberFormat="0" applyAlignment="0" applyProtection="0">
      <alignment vertical="center"/>
    </xf>
    <xf numFmtId="0" fontId="24" fillId="24" borderId="22" applyNumberFormat="0" applyAlignment="0" applyProtection="0">
      <alignment vertical="center"/>
    </xf>
    <xf numFmtId="0" fontId="24" fillId="24" borderId="22" applyNumberFormat="0" applyAlignment="0" applyProtection="0">
      <alignment vertical="center"/>
    </xf>
    <xf numFmtId="0" fontId="24" fillId="24" borderId="22" applyNumberFormat="0" applyAlignment="0" applyProtection="0">
      <alignment vertical="center"/>
    </xf>
    <xf numFmtId="0" fontId="24" fillId="24" borderId="22" applyNumberFormat="0" applyAlignment="0" applyProtection="0">
      <alignment vertical="center"/>
    </xf>
    <xf numFmtId="0" fontId="24" fillId="24" borderId="22" applyNumberFormat="0" applyAlignment="0" applyProtection="0">
      <alignment vertical="center"/>
    </xf>
    <xf numFmtId="0" fontId="24" fillId="24" borderId="22" applyNumberFormat="0" applyAlignment="0" applyProtection="0">
      <alignment vertical="center"/>
    </xf>
    <xf numFmtId="0" fontId="24" fillId="24" borderId="27" applyNumberFormat="0" applyAlignment="0" applyProtection="0">
      <alignment vertical="center"/>
    </xf>
    <xf numFmtId="0" fontId="24" fillId="24" borderId="27" applyNumberFormat="0" applyAlignment="0" applyProtection="0">
      <alignment vertical="center"/>
    </xf>
    <xf numFmtId="0" fontId="24" fillId="24" borderId="33" applyNumberFormat="0" applyAlignment="0" applyProtection="0">
      <alignment vertical="center"/>
    </xf>
    <xf numFmtId="0" fontId="24" fillId="24" borderId="26" applyNumberFormat="0" applyAlignment="0" applyProtection="0">
      <alignment vertical="center"/>
    </xf>
    <xf numFmtId="0" fontId="24" fillId="24" borderId="26" applyNumberFormat="0" applyAlignment="0" applyProtection="0">
      <alignment vertical="center"/>
    </xf>
    <xf numFmtId="0" fontId="24" fillId="24" borderId="29" applyNumberFormat="0" applyAlignment="0" applyProtection="0">
      <alignment vertical="center"/>
    </xf>
    <xf numFmtId="0" fontId="24" fillId="24" borderId="27" applyNumberFormat="0" applyAlignment="0" applyProtection="0">
      <alignment vertical="center"/>
    </xf>
    <xf numFmtId="0" fontId="50" fillId="24" borderId="29" applyNumberFormat="0" applyAlignment="0" applyProtection="0"/>
    <xf numFmtId="0" fontId="24" fillId="24" borderId="33" applyNumberFormat="0" applyAlignment="0" applyProtection="0">
      <alignment vertical="center"/>
    </xf>
    <xf numFmtId="0" fontId="50" fillId="24" borderId="31" applyNumberFormat="0" applyAlignment="0" applyProtection="0"/>
    <xf numFmtId="0" fontId="24" fillId="24" borderId="27" applyNumberFormat="0" applyAlignment="0" applyProtection="0">
      <alignment vertical="center"/>
    </xf>
    <xf numFmtId="0" fontId="24" fillId="24" borderId="27" applyNumberFormat="0" applyAlignment="0" applyProtection="0">
      <alignment vertical="center"/>
    </xf>
    <xf numFmtId="0" fontId="24" fillId="24" borderId="29" applyNumberFormat="0" applyAlignment="0" applyProtection="0">
      <alignment vertical="center"/>
    </xf>
    <xf numFmtId="0" fontId="24" fillId="24" borderId="23" applyNumberFormat="0" applyAlignment="0" applyProtection="0">
      <alignment vertical="center"/>
    </xf>
    <xf numFmtId="0" fontId="24" fillId="24" borderId="29" applyNumberFormat="0" applyAlignment="0" applyProtection="0">
      <alignment vertical="center"/>
    </xf>
    <xf numFmtId="0" fontId="24" fillId="24" borderId="26" applyNumberFormat="0" applyAlignment="0" applyProtection="0">
      <alignment vertical="center"/>
    </xf>
    <xf numFmtId="0" fontId="24" fillId="24" borderId="23" applyNumberFormat="0" applyAlignment="0" applyProtection="0">
      <alignment vertical="center"/>
    </xf>
    <xf numFmtId="0" fontId="8" fillId="0" borderId="25">
      <protection locked="0"/>
    </xf>
    <xf numFmtId="0" fontId="24" fillId="24" borderId="29" applyNumberFormat="0" applyAlignment="0" applyProtection="0">
      <alignment vertical="center"/>
    </xf>
    <xf numFmtId="0" fontId="24" fillId="24" borderId="26" applyNumberFormat="0" applyAlignment="0" applyProtection="0">
      <alignment vertical="center"/>
    </xf>
    <xf numFmtId="0" fontId="24" fillId="24" borderId="29" applyNumberFormat="0" applyAlignment="0" applyProtection="0">
      <alignment vertical="center"/>
    </xf>
    <xf numFmtId="0" fontId="24" fillId="24" borderId="26" applyNumberFormat="0" applyAlignment="0" applyProtection="0">
      <alignment vertical="center"/>
    </xf>
    <xf numFmtId="0" fontId="24" fillId="24" borderId="21" applyNumberFormat="0" applyAlignment="0" applyProtection="0">
      <alignment vertical="center"/>
    </xf>
    <xf numFmtId="0" fontId="24" fillId="24" borderId="21" applyNumberFormat="0" applyAlignment="0" applyProtection="0">
      <alignment vertical="center"/>
    </xf>
    <xf numFmtId="0" fontId="8" fillId="0" borderId="32">
      <protection locked="0"/>
    </xf>
    <xf numFmtId="0" fontId="24" fillId="24" borderId="21" applyNumberFormat="0" applyAlignment="0" applyProtection="0">
      <alignment vertical="center"/>
    </xf>
    <xf numFmtId="0" fontId="24" fillId="24" borderId="21" applyNumberFormat="0" applyAlignment="0" applyProtection="0">
      <alignment vertical="center"/>
    </xf>
    <xf numFmtId="0" fontId="24" fillId="24" borderId="21" applyNumberFormat="0" applyAlignment="0" applyProtection="0">
      <alignment vertical="center"/>
    </xf>
    <xf numFmtId="0" fontId="24" fillId="24" borderId="21" applyNumberFormat="0" applyAlignment="0" applyProtection="0">
      <alignment vertical="center"/>
    </xf>
    <xf numFmtId="0" fontId="24" fillId="24" borderId="21" applyNumberFormat="0" applyAlignment="0" applyProtection="0">
      <alignment vertical="center"/>
    </xf>
    <xf numFmtId="0" fontId="24" fillId="24" borderId="21" applyNumberFormat="0" applyAlignment="0" applyProtection="0">
      <alignment vertical="center"/>
    </xf>
    <xf numFmtId="0" fontId="24" fillId="24" borderId="27" applyNumberFormat="0" applyAlignment="0" applyProtection="0">
      <alignment vertical="center"/>
    </xf>
    <xf numFmtId="0" fontId="24" fillId="24" borderId="33" applyNumberFormat="0" applyAlignment="0" applyProtection="0">
      <alignment vertical="center"/>
    </xf>
    <xf numFmtId="0" fontId="24" fillId="24" borderId="23" applyNumberFormat="0" applyAlignment="0" applyProtection="0">
      <alignment vertical="center"/>
    </xf>
    <xf numFmtId="0" fontId="24" fillId="24" borderId="26" applyNumberFormat="0" applyAlignment="0" applyProtection="0">
      <alignment vertical="center"/>
    </xf>
    <xf numFmtId="0" fontId="24" fillId="24" borderId="26" applyNumberFormat="0" applyAlignment="0" applyProtection="0">
      <alignment vertical="center"/>
    </xf>
    <xf numFmtId="0" fontId="24" fillId="24" borderId="31" applyNumberFormat="0" applyAlignment="0" applyProtection="0">
      <alignment vertical="center"/>
    </xf>
    <xf numFmtId="0" fontId="24" fillId="24" borderId="33" applyNumberFormat="0" applyAlignment="0" applyProtection="0">
      <alignment vertical="center"/>
    </xf>
    <xf numFmtId="0" fontId="24" fillId="24" borderId="23" applyNumberFormat="0" applyAlignment="0" applyProtection="0">
      <alignment vertical="center"/>
    </xf>
    <xf numFmtId="0" fontId="24" fillId="24" borderId="27" applyNumberFormat="0" applyAlignment="0" applyProtection="0">
      <alignment vertical="center"/>
    </xf>
    <xf numFmtId="0" fontId="50" fillId="24" borderId="23" applyNumberFormat="0" applyAlignment="0" applyProtection="0"/>
    <xf numFmtId="0" fontId="24" fillId="24" borderId="33" applyNumberFormat="0" applyAlignment="0" applyProtection="0">
      <alignment vertical="center"/>
    </xf>
    <xf numFmtId="0" fontId="50" fillId="24" borderId="27" applyNumberFormat="0" applyAlignment="0" applyProtection="0"/>
    <xf numFmtId="0" fontId="50" fillId="24" borderId="24" applyNumberFormat="0" applyAlignment="0" applyProtection="0"/>
    <xf numFmtId="0" fontId="24" fillId="24" borderId="27" applyNumberFormat="0" applyAlignment="0" applyProtection="0">
      <alignment vertical="center"/>
    </xf>
    <xf numFmtId="0" fontId="24" fillId="24" borderId="33" applyNumberFormat="0" applyAlignment="0" applyProtection="0">
      <alignment vertical="center"/>
    </xf>
    <xf numFmtId="0" fontId="24" fillId="24" borderId="31" applyNumberFormat="0" applyAlignment="0" applyProtection="0">
      <alignment vertical="center"/>
    </xf>
    <xf numFmtId="0" fontId="8" fillId="0" borderId="34">
      <protection locked="0"/>
    </xf>
    <xf numFmtId="0" fontId="50" fillId="24" borderId="33" applyNumberFormat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42" fontId="70" fillId="0" borderId="0" applyFont="0" applyFill="0" applyBorder="0" applyAlignment="0" applyProtection="0"/>
    <xf numFmtId="42" fontId="69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68" fillId="0" borderId="0" applyFont="0" applyFill="0" applyBorder="0" applyAlignment="0" applyProtection="0"/>
    <xf numFmtId="42" fontId="70" fillId="0" borderId="0" applyFont="0" applyFill="0" applyBorder="0" applyAlignment="0" applyProtection="0"/>
    <xf numFmtId="42" fontId="69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69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68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69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2" fillId="0" borderId="0" applyFont="0" applyFill="0" applyBorder="0" applyAlignment="0" applyProtection="0"/>
    <xf numFmtId="41" fontId="70" fillId="0" borderId="0" applyFont="0" applyFill="0" applyBorder="0" applyAlignment="0" applyProtection="0"/>
    <xf numFmtId="41" fontId="69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41" fontId="70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70" fillId="0" borderId="0" applyFont="0" applyFill="0" applyBorder="0" applyAlignment="0" applyProtection="0"/>
    <xf numFmtId="41" fontId="69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2" fillId="0" borderId="0" applyFont="0" applyFill="0" applyBorder="0" applyAlignment="0" applyProtection="0"/>
    <xf numFmtId="185" fontId="6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8" fillId="0" borderId="0" applyFont="0" applyFill="0" applyBorder="0" applyAlignment="0" applyProtection="0"/>
    <xf numFmtId="193" fontId="68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67" fillId="0" borderId="0"/>
    <xf numFmtId="0" fontId="68" fillId="0" borderId="0"/>
    <xf numFmtId="0" fontId="67" fillId="0" borderId="0"/>
    <xf numFmtId="0" fontId="68" fillId="0" borderId="0"/>
    <xf numFmtId="0" fontId="70" fillId="0" borderId="0"/>
    <xf numFmtId="0" fontId="69" fillId="0" borderId="0"/>
    <xf numFmtId="0" fontId="70" fillId="0" borderId="0"/>
    <xf numFmtId="0" fontId="68" fillId="0" borderId="0"/>
    <xf numFmtId="0" fontId="43" fillId="0" borderId="0"/>
    <xf numFmtId="0" fontId="43" fillId="0" borderId="0"/>
    <xf numFmtId="0" fontId="68" fillId="0" borderId="0"/>
    <xf numFmtId="0" fontId="67" fillId="0" borderId="0"/>
    <xf numFmtId="0" fontId="68" fillId="0" borderId="0"/>
    <xf numFmtId="0" fontId="70" fillId="0" borderId="0"/>
    <xf numFmtId="0" fontId="69" fillId="0" borderId="0"/>
    <xf numFmtId="0" fontId="43" fillId="0" borderId="0" applyNumberFormat="0"/>
    <xf numFmtId="0" fontId="43" fillId="0" borderId="0" applyNumberFormat="0"/>
    <xf numFmtId="0" fontId="70" fillId="0" borderId="0"/>
    <xf numFmtId="0" fontId="69" fillId="0" borderId="0"/>
    <xf numFmtId="0" fontId="67" fillId="0" borderId="0"/>
    <xf numFmtId="0" fontId="68" fillId="0" borderId="0"/>
    <xf numFmtId="0" fontId="67" fillId="0" borderId="0"/>
    <xf numFmtId="0" fontId="68" fillId="0" borderId="0"/>
    <xf numFmtId="0" fontId="70" fillId="0" borderId="0"/>
    <xf numFmtId="0" fontId="69" fillId="0" borderId="0"/>
    <xf numFmtId="0" fontId="67" fillId="0" borderId="0"/>
    <xf numFmtId="0" fontId="68" fillId="0" borderId="0"/>
    <xf numFmtId="0" fontId="67" fillId="0" borderId="0"/>
    <xf numFmtId="0" fontId="68" fillId="0" borderId="0"/>
    <xf numFmtId="0" fontId="74" fillId="0" borderId="0"/>
    <xf numFmtId="0" fontId="75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67" fillId="0" borderId="0"/>
    <xf numFmtId="0" fontId="68" fillId="0" borderId="0"/>
    <xf numFmtId="0" fontId="67" fillId="0" borderId="0"/>
    <xf numFmtId="0" fontId="68" fillId="0" borderId="0"/>
    <xf numFmtId="0" fontId="67" fillId="0" borderId="0"/>
    <xf numFmtId="0" fontId="68" fillId="0" borderId="0"/>
    <xf numFmtId="0" fontId="67" fillId="0" borderId="0"/>
    <xf numFmtId="0" fontId="68" fillId="0" borderId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78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3" fontId="4" fillId="0" borderId="0" applyFont="0" applyFill="0" applyBorder="0" applyAlignment="0" applyProtection="0"/>
    <xf numFmtId="0" fontId="79" fillId="0" borderId="0">
      <alignment vertical="center"/>
    </xf>
    <xf numFmtId="0" fontId="2" fillId="0" borderId="0"/>
    <xf numFmtId="0" fontId="78" fillId="0" borderId="0">
      <alignment vertical="center"/>
    </xf>
  </cellStyleXfs>
  <cellXfs count="73">
    <xf numFmtId="0" fontId="0" fillId="0" borderId="0" xfId="0">
      <alignment vertical="center"/>
    </xf>
    <xf numFmtId="41" fontId="60" fillId="0" borderId="3" xfId="1" applyFont="1" applyBorder="1">
      <alignment vertical="center"/>
    </xf>
    <xf numFmtId="41" fontId="0" fillId="26" borderId="3" xfId="1" applyFont="1" applyFill="1" applyBorder="1">
      <alignment vertical="center"/>
    </xf>
    <xf numFmtId="41" fontId="60" fillId="0" borderId="3" xfId="1" applyFont="1" applyBorder="1" applyAlignment="1">
      <alignment horizontal="right" vertical="center"/>
    </xf>
    <xf numFmtId="41" fontId="60" fillId="0" borderId="3" xfId="1" applyFont="1" applyBorder="1" applyAlignment="1">
      <alignment horizontal="center" vertical="center"/>
    </xf>
    <xf numFmtId="41" fontId="0" fillId="0" borderId="3" xfId="1" applyFont="1" applyBorder="1">
      <alignment vertical="center"/>
    </xf>
    <xf numFmtId="41" fontId="0" fillId="25" borderId="3" xfId="1" applyFont="1" applyFill="1" applyBorder="1">
      <alignment vertical="center"/>
    </xf>
    <xf numFmtId="41" fontId="0" fillId="0" borderId="0" xfId="1" applyFont="1">
      <alignment vertical="center"/>
    </xf>
    <xf numFmtId="41" fontId="63" fillId="0" borderId="3" xfId="1" applyFont="1" applyBorder="1" applyAlignment="1">
      <alignment horizontal="center" vertical="center"/>
    </xf>
    <xf numFmtId="10" fontId="0" fillId="0" borderId="0" xfId="2" applyNumberFormat="1" applyFont="1">
      <alignment vertical="center"/>
    </xf>
    <xf numFmtId="41" fontId="35" fillId="0" borderId="3" xfId="4" applyFont="1" applyBorder="1" applyAlignment="1">
      <alignment vertical="center"/>
    </xf>
    <xf numFmtId="187" fontId="35" fillId="0" borderId="3" xfId="3" applyNumberFormat="1" applyFont="1" applyBorder="1" applyAlignment="1">
      <alignment vertical="center"/>
    </xf>
    <xf numFmtId="0" fontId="60" fillId="0" borderId="0" xfId="600" applyFont="1">
      <alignment vertical="center"/>
    </xf>
    <xf numFmtId="0" fontId="62" fillId="0" borderId="0" xfId="600" applyFont="1">
      <alignment vertical="center"/>
    </xf>
    <xf numFmtId="10" fontId="0" fillId="0" borderId="0" xfId="1" applyNumberFormat="1" applyFont="1">
      <alignment vertical="center"/>
    </xf>
    <xf numFmtId="41" fontId="35" fillId="27" borderId="0" xfId="1" applyFont="1" applyFill="1" applyAlignment="1"/>
    <xf numFmtId="41" fontId="35" fillId="27" borderId="0" xfId="1" applyFont="1" applyFill="1" applyAlignment="1">
      <alignment horizontal="right"/>
    </xf>
    <xf numFmtId="41" fontId="35" fillId="27" borderId="38" xfId="1" applyFont="1" applyFill="1" applyBorder="1" applyAlignment="1">
      <alignment horizontal="center" vertical="center"/>
    </xf>
    <xf numFmtId="41" fontId="35" fillId="27" borderId="19" xfId="1" applyFont="1" applyFill="1" applyBorder="1" applyAlignment="1">
      <alignment horizontal="center" vertical="center"/>
    </xf>
    <xf numFmtId="41" fontId="35" fillId="27" borderId="3" xfId="1" applyFont="1" applyFill="1" applyBorder="1" applyAlignment="1">
      <alignment horizontal="left" vertical="center" indent="1"/>
    </xf>
    <xf numFmtId="41" fontId="35" fillId="27" borderId="3" xfId="1" applyFont="1" applyFill="1" applyBorder="1" applyAlignment="1">
      <alignment vertical="center"/>
    </xf>
    <xf numFmtId="41" fontId="35" fillId="27" borderId="4" xfId="1" applyFont="1" applyFill="1" applyBorder="1" applyAlignment="1">
      <alignment vertical="center"/>
    </xf>
    <xf numFmtId="41" fontId="35" fillId="27" borderId="39" xfId="1" applyFont="1" applyFill="1" applyBorder="1" applyAlignment="1">
      <alignment horizontal="center" vertical="center"/>
    </xf>
    <xf numFmtId="41" fontId="35" fillId="27" borderId="1" xfId="1" applyFont="1" applyFill="1" applyBorder="1" applyAlignment="1">
      <alignment horizontal="center" vertical="center"/>
    </xf>
    <xf numFmtId="41" fontId="35" fillId="27" borderId="2" xfId="1" applyFont="1" applyFill="1" applyBorder="1" applyAlignment="1">
      <alignment horizontal="center" vertical="center"/>
    </xf>
    <xf numFmtId="41" fontId="35" fillId="27" borderId="3" xfId="1" applyFont="1" applyFill="1" applyBorder="1" applyAlignment="1">
      <alignment horizontal="center" vertical="center"/>
    </xf>
    <xf numFmtId="41" fontId="35" fillId="27" borderId="2" xfId="1" applyFont="1" applyFill="1" applyBorder="1" applyAlignment="1">
      <alignment horizontal="left" vertical="center" indent="1"/>
    </xf>
    <xf numFmtId="41" fontId="35" fillId="27" borderId="2" xfId="1" applyFont="1" applyFill="1" applyBorder="1" applyAlignment="1">
      <alignment vertical="center"/>
    </xf>
    <xf numFmtId="41" fontId="35" fillId="27" borderId="47" xfId="1" applyFont="1" applyFill="1" applyBorder="1" applyAlignment="1">
      <alignment vertical="center"/>
    </xf>
    <xf numFmtId="41" fontId="35" fillId="27" borderId="50" xfId="1" applyFont="1" applyFill="1" applyBorder="1" applyAlignment="1">
      <alignment horizontal="center" vertical="center"/>
    </xf>
    <xf numFmtId="41" fontId="35" fillId="27" borderId="19" xfId="1" applyFont="1" applyFill="1" applyBorder="1" applyAlignment="1">
      <alignment vertical="center"/>
    </xf>
    <xf numFmtId="41" fontId="35" fillId="27" borderId="49" xfId="1" applyFont="1" applyFill="1" applyBorder="1" applyAlignment="1">
      <alignment vertical="center"/>
    </xf>
    <xf numFmtId="41" fontId="81" fillId="27" borderId="0" xfId="1" applyFont="1" applyFill="1" applyBorder="1" applyAlignment="1">
      <alignment horizontal="center" vertical="center"/>
    </xf>
    <xf numFmtId="41" fontId="35" fillId="27" borderId="0" xfId="1" applyFont="1" applyFill="1" applyBorder="1" applyAlignment="1">
      <alignment vertical="center"/>
    </xf>
    <xf numFmtId="41" fontId="35" fillId="25" borderId="35" xfId="1" applyFont="1" applyFill="1" applyBorder="1" applyAlignment="1">
      <alignment horizontal="center" vertical="center"/>
    </xf>
    <xf numFmtId="41" fontId="35" fillId="25" borderId="36" xfId="1" applyFont="1" applyFill="1" applyBorder="1" applyAlignment="1">
      <alignment horizontal="center" vertical="center"/>
    </xf>
    <xf numFmtId="41" fontId="35" fillId="25" borderId="37" xfId="1" applyFont="1" applyFill="1" applyBorder="1" applyAlignment="1">
      <alignment horizontal="center" vertical="center"/>
    </xf>
    <xf numFmtId="41" fontId="35" fillId="25" borderId="3" xfId="1" applyFont="1" applyFill="1" applyBorder="1" applyAlignment="1">
      <alignment horizontal="center" vertical="center"/>
    </xf>
    <xf numFmtId="41" fontId="35" fillId="25" borderId="3" xfId="1" applyFont="1" applyFill="1" applyBorder="1" applyAlignment="1">
      <alignment vertical="center"/>
    </xf>
    <xf numFmtId="41" fontId="35" fillId="25" borderId="44" xfId="1" applyFont="1" applyFill="1" applyBorder="1" applyAlignment="1">
      <alignment vertical="center"/>
    </xf>
    <xf numFmtId="41" fontId="0" fillId="0" borderId="0" xfId="1" applyNumberFormat="1" applyFont="1">
      <alignment vertical="center"/>
    </xf>
    <xf numFmtId="41" fontId="60" fillId="0" borderId="3" xfId="1" applyFont="1" applyBorder="1" applyAlignment="1">
      <alignment horizontal="left" vertical="center"/>
    </xf>
    <xf numFmtId="41" fontId="63" fillId="0" borderId="3" xfId="1" applyFont="1" applyBorder="1" applyAlignment="1">
      <alignment horizontal="left" vertical="center"/>
    </xf>
    <xf numFmtId="41" fontId="60" fillId="0" borderId="3" xfId="1" applyFont="1" applyBorder="1" applyAlignment="1">
      <alignment horizontal="left" vertical="top"/>
    </xf>
    <xf numFmtId="41" fontId="64" fillId="0" borderId="0" xfId="1" applyFont="1" applyAlignment="1">
      <alignment horizontal="center" vertical="center"/>
    </xf>
    <xf numFmtId="41" fontId="65" fillId="0" borderId="0" xfId="1" applyFont="1" applyAlignment="1">
      <alignment horizontal="center" vertical="center"/>
    </xf>
    <xf numFmtId="41" fontId="60" fillId="0" borderId="46" xfId="1" applyFont="1" applyBorder="1" applyAlignment="1">
      <alignment horizontal="left" vertical="center"/>
    </xf>
    <xf numFmtId="41" fontId="60" fillId="0" borderId="5" xfId="1" applyFont="1" applyBorder="1" applyAlignment="1">
      <alignment horizontal="left" vertical="center"/>
    </xf>
    <xf numFmtId="41" fontId="80" fillId="27" borderId="0" xfId="1" applyFont="1" applyFill="1" applyAlignment="1">
      <alignment horizontal="center"/>
    </xf>
    <xf numFmtId="41" fontId="81" fillId="25" borderId="42" xfId="1" applyFont="1" applyFill="1" applyBorder="1" applyAlignment="1">
      <alignment horizontal="center" vertical="center"/>
    </xf>
    <xf numFmtId="41" fontId="81" fillId="25" borderId="6" xfId="1" applyFont="1" applyFill="1" applyBorder="1" applyAlignment="1">
      <alignment horizontal="center" vertical="center"/>
    </xf>
    <xf numFmtId="41" fontId="81" fillId="25" borderId="43" xfId="1" applyFont="1" applyFill="1" applyBorder="1" applyAlignment="1">
      <alignment horizontal="center" vertical="center"/>
    </xf>
    <xf numFmtId="41" fontId="35" fillId="27" borderId="40" xfId="1" applyFont="1" applyFill="1" applyBorder="1" applyAlignment="1">
      <alignment horizontal="center" vertical="center"/>
    </xf>
    <xf numFmtId="41" fontId="35" fillId="27" borderId="7" xfId="1" applyFont="1" applyFill="1" applyBorder="1" applyAlignment="1">
      <alignment horizontal="center" vertical="center"/>
    </xf>
    <xf numFmtId="41" fontId="35" fillId="27" borderId="5" xfId="1" applyFont="1" applyFill="1" applyBorder="1" applyAlignment="1">
      <alignment horizontal="center" vertical="center"/>
    </xf>
    <xf numFmtId="41" fontId="35" fillId="27" borderId="45" xfId="1" applyFont="1" applyFill="1" applyBorder="1" applyAlignment="1">
      <alignment horizontal="center" vertical="center"/>
    </xf>
    <xf numFmtId="41" fontId="35" fillId="27" borderId="0" xfId="1" applyFont="1" applyFill="1" applyBorder="1" applyAlignment="1">
      <alignment horizontal="center" vertical="center"/>
    </xf>
    <xf numFmtId="41" fontId="35" fillId="27" borderId="41" xfId="1" applyFont="1" applyFill="1" applyBorder="1" applyAlignment="1">
      <alignment horizontal="center" vertical="center"/>
    </xf>
    <xf numFmtId="41" fontId="35" fillId="27" borderId="51" xfId="1" applyFont="1" applyFill="1" applyBorder="1" applyAlignment="1">
      <alignment horizontal="center" vertical="center" wrapText="1"/>
    </xf>
    <xf numFmtId="41" fontId="35" fillId="27" borderId="48" xfId="1" applyFont="1" applyFill="1" applyBorder="1" applyAlignment="1">
      <alignment horizontal="center" vertical="center"/>
    </xf>
    <xf numFmtId="41" fontId="35" fillId="27" borderId="52" xfId="1" applyFont="1" applyFill="1" applyBorder="1" applyAlignment="1">
      <alignment horizontal="center" vertical="center"/>
    </xf>
    <xf numFmtId="41" fontId="35" fillId="27" borderId="19" xfId="1" applyFont="1" applyFill="1" applyBorder="1" applyAlignment="1">
      <alignment horizontal="center" vertical="center" wrapText="1"/>
    </xf>
    <xf numFmtId="41" fontId="35" fillId="27" borderId="1" xfId="1" applyFont="1" applyFill="1" applyBorder="1" applyAlignment="1">
      <alignment horizontal="center" vertical="center" wrapText="1"/>
    </xf>
    <xf numFmtId="41" fontId="35" fillId="27" borderId="2" xfId="1" applyFont="1" applyFill="1" applyBorder="1" applyAlignment="1">
      <alignment horizontal="center" vertical="center" wrapText="1"/>
    </xf>
    <xf numFmtId="41" fontId="35" fillId="27" borderId="1" xfId="1" applyFont="1" applyFill="1" applyBorder="1" applyAlignment="1">
      <alignment horizontal="center" vertical="center"/>
    </xf>
    <xf numFmtId="41" fontId="35" fillId="27" borderId="2" xfId="1" applyFont="1" applyFill="1" applyBorder="1" applyAlignment="1">
      <alignment horizontal="center" vertical="center"/>
    </xf>
    <xf numFmtId="41" fontId="35" fillId="27" borderId="53" xfId="1" applyFont="1" applyFill="1" applyBorder="1" applyAlignment="1">
      <alignment horizontal="center" vertical="center"/>
    </xf>
    <xf numFmtId="41" fontId="60" fillId="27" borderId="9" xfId="1" applyFont="1" applyFill="1" applyBorder="1" applyAlignment="1">
      <alignment horizontal="center" vertical="center"/>
    </xf>
    <xf numFmtId="41" fontId="60" fillId="27" borderId="54" xfId="1" applyFont="1" applyFill="1" applyBorder="1" applyAlignment="1">
      <alignment horizontal="center" vertical="center"/>
    </xf>
    <xf numFmtId="41" fontId="35" fillId="27" borderId="55" xfId="1" applyFont="1" applyFill="1" applyBorder="1" applyAlignment="1">
      <alignment vertical="center"/>
    </xf>
    <xf numFmtId="41" fontId="35" fillId="27" borderId="56" xfId="1" applyFont="1" applyFill="1" applyBorder="1" applyAlignment="1">
      <alignment vertical="center"/>
    </xf>
    <xf numFmtId="41" fontId="60" fillId="27" borderId="7" xfId="1" applyFont="1" applyFill="1" applyBorder="1" applyAlignment="1">
      <alignment horizontal="center" vertical="center"/>
    </xf>
    <xf numFmtId="41" fontId="60" fillId="27" borderId="5" xfId="1" applyFont="1" applyFill="1" applyBorder="1" applyAlignment="1">
      <alignment horizontal="center" vertical="center"/>
    </xf>
  </cellXfs>
  <cellStyles count="1100">
    <cellStyle name="??&amp;O?&amp;H?_x0008__x000f__x0007_?_x0007__x0001__x0001_" xfId="6" xr:uid="{00000000-0005-0000-0000-000000000000}"/>
    <cellStyle name="??&amp;O?&amp;H?_x0008_??_x0007__x0001__x0001_" xfId="7" xr:uid="{00000000-0005-0000-0000-000001000000}"/>
    <cellStyle name="¤@?e_TEST-1 " xfId="525" xr:uid="{00000000-0005-0000-0000-000002000000}"/>
    <cellStyle name="20% - Accent1" xfId="560" xr:uid="{00000000-0005-0000-0000-000003000000}"/>
    <cellStyle name="20% - Accent2" xfId="561" xr:uid="{00000000-0005-0000-0000-000004000000}"/>
    <cellStyle name="20% - Accent3" xfId="562" xr:uid="{00000000-0005-0000-0000-000005000000}"/>
    <cellStyle name="20% - Accent4" xfId="563" xr:uid="{00000000-0005-0000-0000-000006000000}"/>
    <cellStyle name="20% - Accent5" xfId="564" xr:uid="{00000000-0005-0000-0000-000007000000}"/>
    <cellStyle name="20% - Accent6" xfId="565" xr:uid="{00000000-0005-0000-0000-000008000000}"/>
    <cellStyle name="20% - 강조색1 2" xfId="8" xr:uid="{00000000-0005-0000-0000-000009000000}"/>
    <cellStyle name="20% - 강조색1 3" xfId="9" xr:uid="{00000000-0005-0000-0000-00000A000000}"/>
    <cellStyle name="20% - 강조색1 4" xfId="10" xr:uid="{00000000-0005-0000-0000-00000B000000}"/>
    <cellStyle name="20% - 강조색1 5" xfId="11" xr:uid="{00000000-0005-0000-0000-00000C000000}"/>
    <cellStyle name="20% - 강조색1 6" xfId="12" xr:uid="{00000000-0005-0000-0000-00000D000000}"/>
    <cellStyle name="20% - 강조색1 7" xfId="13" xr:uid="{00000000-0005-0000-0000-00000E000000}"/>
    <cellStyle name="20% - 강조색1 8" xfId="14" xr:uid="{00000000-0005-0000-0000-00000F000000}"/>
    <cellStyle name="20% - 강조색1 8 2" xfId="15" xr:uid="{00000000-0005-0000-0000-000010000000}"/>
    <cellStyle name="20% - 강조색1 8_이천설봉2차전기공정표(미반영)" xfId="16" xr:uid="{00000000-0005-0000-0000-000011000000}"/>
    <cellStyle name="20% - 강조색1 9" xfId="17" xr:uid="{00000000-0005-0000-0000-000012000000}"/>
    <cellStyle name="20% - 강조색1 9 2" xfId="18" xr:uid="{00000000-0005-0000-0000-000013000000}"/>
    <cellStyle name="20% - 강조색1 9_이천설봉2차전기공정표(미반영)" xfId="19" xr:uid="{00000000-0005-0000-0000-000014000000}"/>
    <cellStyle name="20% - 강조색2 2" xfId="20" xr:uid="{00000000-0005-0000-0000-000015000000}"/>
    <cellStyle name="20% - 강조색2 3" xfId="21" xr:uid="{00000000-0005-0000-0000-000016000000}"/>
    <cellStyle name="20% - 강조색2 4" xfId="22" xr:uid="{00000000-0005-0000-0000-000017000000}"/>
    <cellStyle name="20% - 강조색2 5" xfId="23" xr:uid="{00000000-0005-0000-0000-000018000000}"/>
    <cellStyle name="20% - 강조색2 6" xfId="24" xr:uid="{00000000-0005-0000-0000-000019000000}"/>
    <cellStyle name="20% - 강조색2 7" xfId="25" xr:uid="{00000000-0005-0000-0000-00001A000000}"/>
    <cellStyle name="20% - 강조색2 8" xfId="26" xr:uid="{00000000-0005-0000-0000-00001B000000}"/>
    <cellStyle name="20% - 강조색2 8 2" xfId="27" xr:uid="{00000000-0005-0000-0000-00001C000000}"/>
    <cellStyle name="20% - 강조색2 8_이천설봉2차전기공정표(미반영)" xfId="28" xr:uid="{00000000-0005-0000-0000-00001D000000}"/>
    <cellStyle name="20% - 강조색2 9" xfId="29" xr:uid="{00000000-0005-0000-0000-00001E000000}"/>
    <cellStyle name="20% - 강조색2 9 2" xfId="30" xr:uid="{00000000-0005-0000-0000-00001F000000}"/>
    <cellStyle name="20% - 강조색2 9_이천설봉2차전기공정표(미반영)" xfId="31" xr:uid="{00000000-0005-0000-0000-000020000000}"/>
    <cellStyle name="20% - 강조색3 2" xfId="32" xr:uid="{00000000-0005-0000-0000-000021000000}"/>
    <cellStyle name="20% - 강조색3 3" xfId="33" xr:uid="{00000000-0005-0000-0000-000022000000}"/>
    <cellStyle name="20% - 강조색3 4" xfId="34" xr:uid="{00000000-0005-0000-0000-000023000000}"/>
    <cellStyle name="20% - 강조색3 5" xfId="35" xr:uid="{00000000-0005-0000-0000-000024000000}"/>
    <cellStyle name="20% - 강조색3 6" xfId="36" xr:uid="{00000000-0005-0000-0000-000025000000}"/>
    <cellStyle name="20% - 강조색3 7" xfId="37" xr:uid="{00000000-0005-0000-0000-000026000000}"/>
    <cellStyle name="20% - 강조색3 8" xfId="38" xr:uid="{00000000-0005-0000-0000-000027000000}"/>
    <cellStyle name="20% - 강조색3 8 2" xfId="39" xr:uid="{00000000-0005-0000-0000-000028000000}"/>
    <cellStyle name="20% - 강조색3 8_이천설봉2차전기공정표(미반영)" xfId="40" xr:uid="{00000000-0005-0000-0000-000029000000}"/>
    <cellStyle name="20% - 강조색3 9" xfId="41" xr:uid="{00000000-0005-0000-0000-00002A000000}"/>
    <cellStyle name="20% - 강조색3 9 2" xfId="42" xr:uid="{00000000-0005-0000-0000-00002B000000}"/>
    <cellStyle name="20% - 강조색3 9_이천설봉2차전기공정표(미반영)" xfId="43" xr:uid="{00000000-0005-0000-0000-00002C000000}"/>
    <cellStyle name="20% - 강조색4 2" xfId="44" xr:uid="{00000000-0005-0000-0000-00002D000000}"/>
    <cellStyle name="20% - 강조색4 3" xfId="45" xr:uid="{00000000-0005-0000-0000-00002E000000}"/>
    <cellStyle name="20% - 강조색4 4" xfId="46" xr:uid="{00000000-0005-0000-0000-00002F000000}"/>
    <cellStyle name="20% - 강조색4 5" xfId="47" xr:uid="{00000000-0005-0000-0000-000030000000}"/>
    <cellStyle name="20% - 강조색4 6" xfId="48" xr:uid="{00000000-0005-0000-0000-000031000000}"/>
    <cellStyle name="20% - 강조색4 7" xfId="49" xr:uid="{00000000-0005-0000-0000-000032000000}"/>
    <cellStyle name="20% - 강조색4 8" xfId="50" xr:uid="{00000000-0005-0000-0000-000033000000}"/>
    <cellStyle name="20% - 강조색4 8 2" xfId="51" xr:uid="{00000000-0005-0000-0000-000034000000}"/>
    <cellStyle name="20% - 강조색4 8_이천설봉2차전기공정표(미반영)" xfId="52" xr:uid="{00000000-0005-0000-0000-000035000000}"/>
    <cellStyle name="20% - 강조색4 9" xfId="53" xr:uid="{00000000-0005-0000-0000-000036000000}"/>
    <cellStyle name="20% - 강조색4 9 2" xfId="54" xr:uid="{00000000-0005-0000-0000-000037000000}"/>
    <cellStyle name="20% - 강조색4 9_이천설봉2차전기공정표(미반영)" xfId="55" xr:uid="{00000000-0005-0000-0000-000038000000}"/>
    <cellStyle name="20% - 강조색5 2" xfId="56" xr:uid="{00000000-0005-0000-0000-000039000000}"/>
    <cellStyle name="20% - 강조색5 3" xfId="57" xr:uid="{00000000-0005-0000-0000-00003A000000}"/>
    <cellStyle name="20% - 강조색5 4" xfId="58" xr:uid="{00000000-0005-0000-0000-00003B000000}"/>
    <cellStyle name="20% - 강조색5 5" xfId="59" xr:uid="{00000000-0005-0000-0000-00003C000000}"/>
    <cellStyle name="20% - 강조색5 6" xfId="60" xr:uid="{00000000-0005-0000-0000-00003D000000}"/>
    <cellStyle name="20% - 강조색5 7" xfId="61" xr:uid="{00000000-0005-0000-0000-00003E000000}"/>
    <cellStyle name="20% - 강조색5 8" xfId="62" xr:uid="{00000000-0005-0000-0000-00003F000000}"/>
    <cellStyle name="20% - 강조색5 8 2" xfId="63" xr:uid="{00000000-0005-0000-0000-000040000000}"/>
    <cellStyle name="20% - 강조색5 8_이천설봉2차전기공정표(미반영)" xfId="64" xr:uid="{00000000-0005-0000-0000-000041000000}"/>
    <cellStyle name="20% - 강조색5 9" xfId="65" xr:uid="{00000000-0005-0000-0000-000042000000}"/>
    <cellStyle name="20% - 강조색5 9 2" xfId="66" xr:uid="{00000000-0005-0000-0000-000043000000}"/>
    <cellStyle name="20% - 강조색5 9_이천설봉2차전기공정표(미반영)" xfId="67" xr:uid="{00000000-0005-0000-0000-000044000000}"/>
    <cellStyle name="20% - 강조색6 2" xfId="68" xr:uid="{00000000-0005-0000-0000-000045000000}"/>
    <cellStyle name="20% - 강조색6 3" xfId="69" xr:uid="{00000000-0005-0000-0000-000046000000}"/>
    <cellStyle name="20% - 강조색6 4" xfId="70" xr:uid="{00000000-0005-0000-0000-000047000000}"/>
    <cellStyle name="20% - 강조색6 5" xfId="71" xr:uid="{00000000-0005-0000-0000-000048000000}"/>
    <cellStyle name="20% - 강조색6 6" xfId="72" xr:uid="{00000000-0005-0000-0000-000049000000}"/>
    <cellStyle name="20% - 강조색6 7" xfId="73" xr:uid="{00000000-0005-0000-0000-00004A000000}"/>
    <cellStyle name="20% - 강조색6 8" xfId="74" xr:uid="{00000000-0005-0000-0000-00004B000000}"/>
    <cellStyle name="20% - 강조색6 8 2" xfId="75" xr:uid="{00000000-0005-0000-0000-00004C000000}"/>
    <cellStyle name="20% - 강조색6 8_이천설봉2차전기공정표(미반영)" xfId="76" xr:uid="{00000000-0005-0000-0000-00004D000000}"/>
    <cellStyle name="20% - 강조색6 9" xfId="77" xr:uid="{00000000-0005-0000-0000-00004E000000}"/>
    <cellStyle name="20% - 강조색6 9 2" xfId="78" xr:uid="{00000000-0005-0000-0000-00004F000000}"/>
    <cellStyle name="20% - 강조색6 9_이천설봉2차전기공정표(미반영)" xfId="79" xr:uid="{00000000-0005-0000-0000-000050000000}"/>
    <cellStyle name="40% - Accent1" xfId="566" xr:uid="{00000000-0005-0000-0000-000051000000}"/>
    <cellStyle name="40% - Accent2" xfId="567" xr:uid="{00000000-0005-0000-0000-000052000000}"/>
    <cellStyle name="40% - Accent3" xfId="568" xr:uid="{00000000-0005-0000-0000-000053000000}"/>
    <cellStyle name="40% - Accent4" xfId="569" xr:uid="{00000000-0005-0000-0000-000054000000}"/>
    <cellStyle name="40% - Accent5" xfId="570" xr:uid="{00000000-0005-0000-0000-000055000000}"/>
    <cellStyle name="40% - Accent6" xfId="571" xr:uid="{00000000-0005-0000-0000-000056000000}"/>
    <cellStyle name="40% - 강조색1 2" xfId="80" xr:uid="{00000000-0005-0000-0000-000057000000}"/>
    <cellStyle name="40% - 강조색1 3" xfId="81" xr:uid="{00000000-0005-0000-0000-000058000000}"/>
    <cellStyle name="40% - 강조색1 4" xfId="82" xr:uid="{00000000-0005-0000-0000-000059000000}"/>
    <cellStyle name="40% - 강조색1 5" xfId="83" xr:uid="{00000000-0005-0000-0000-00005A000000}"/>
    <cellStyle name="40% - 강조색1 6" xfId="84" xr:uid="{00000000-0005-0000-0000-00005B000000}"/>
    <cellStyle name="40% - 강조색1 7" xfId="85" xr:uid="{00000000-0005-0000-0000-00005C000000}"/>
    <cellStyle name="40% - 강조색1 8" xfId="86" xr:uid="{00000000-0005-0000-0000-00005D000000}"/>
    <cellStyle name="40% - 강조색1 8 2" xfId="87" xr:uid="{00000000-0005-0000-0000-00005E000000}"/>
    <cellStyle name="40% - 강조색1 8_이천설봉2차전기공정표(미반영)" xfId="88" xr:uid="{00000000-0005-0000-0000-00005F000000}"/>
    <cellStyle name="40% - 강조색1 9" xfId="89" xr:uid="{00000000-0005-0000-0000-000060000000}"/>
    <cellStyle name="40% - 강조색1 9 2" xfId="90" xr:uid="{00000000-0005-0000-0000-000061000000}"/>
    <cellStyle name="40% - 강조색1 9_이천설봉2차전기공정표(미반영)" xfId="91" xr:uid="{00000000-0005-0000-0000-000062000000}"/>
    <cellStyle name="40% - 강조색2 2" xfId="92" xr:uid="{00000000-0005-0000-0000-000063000000}"/>
    <cellStyle name="40% - 강조색2 3" xfId="93" xr:uid="{00000000-0005-0000-0000-000064000000}"/>
    <cellStyle name="40% - 강조색2 4" xfId="94" xr:uid="{00000000-0005-0000-0000-000065000000}"/>
    <cellStyle name="40% - 강조색2 5" xfId="95" xr:uid="{00000000-0005-0000-0000-000066000000}"/>
    <cellStyle name="40% - 강조색2 6" xfId="96" xr:uid="{00000000-0005-0000-0000-000067000000}"/>
    <cellStyle name="40% - 강조색2 7" xfId="97" xr:uid="{00000000-0005-0000-0000-000068000000}"/>
    <cellStyle name="40% - 강조색2 8" xfId="98" xr:uid="{00000000-0005-0000-0000-000069000000}"/>
    <cellStyle name="40% - 강조색2 8 2" xfId="99" xr:uid="{00000000-0005-0000-0000-00006A000000}"/>
    <cellStyle name="40% - 강조색2 8_이천설봉2차전기공정표(미반영)" xfId="100" xr:uid="{00000000-0005-0000-0000-00006B000000}"/>
    <cellStyle name="40% - 강조색2 9" xfId="101" xr:uid="{00000000-0005-0000-0000-00006C000000}"/>
    <cellStyle name="40% - 강조색2 9 2" xfId="102" xr:uid="{00000000-0005-0000-0000-00006D000000}"/>
    <cellStyle name="40% - 강조색2 9_이천설봉2차전기공정표(미반영)" xfId="103" xr:uid="{00000000-0005-0000-0000-00006E000000}"/>
    <cellStyle name="40% - 강조색3 2" xfId="104" xr:uid="{00000000-0005-0000-0000-00006F000000}"/>
    <cellStyle name="40% - 강조색3 3" xfId="105" xr:uid="{00000000-0005-0000-0000-000070000000}"/>
    <cellStyle name="40% - 강조색3 4" xfId="106" xr:uid="{00000000-0005-0000-0000-000071000000}"/>
    <cellStyle name="40% - 강조색3 5" xfId="107" xr:uid="{00000000-0005-0000-0000-000072000000}"/>
    <cellStyle name="40% - 강조색3 6" xfId="108" xr:uid="{00000000-0005-0000-0000-000073000000}"/>
    <cellStyle name="40% - 강조색3 7" xfId="109" xr:uid="{00000000-0005-0000-0000-000074000000}"/>
    <cellStyle name="40% - 강조색3 8" xfId="110" xr:uid="{00000000-0005-0000-0000-000075000000}"/>
    <cellStyle name="40% - 강조색3 8 2" xfId="111" xr:uid="{00000000-0005-0000-0000-000076000000}"/>
    <cellStyle name="40% - 강조색3 8_이천설봉2차전기공정표(미반영)" xfId="112" xr:uid="{00000000-0005-0000-0000-000077000000}"/>
    <cellStyle name="40% - 강조색3 9" xfId="113" xr:uid="{00000000-0005-0000-0000-000078000000}"/>
    <cellStyle name="40% - 강조색3 9 2" xfId="114" xr:uid="{00000000-0005-0000-0000-000079000000}"/>
    <cellStyle name="40% - 강조색3 9_이천설봉2차전기공정표(미반영)" xfId="115" xr:uid="{00000000-0005-0000-0000-00007A000000}"/>
    <cellStyle name="40% - 강조색4 2" xfId="116" xr:uid="{00000000-0005-0000-0000-00007B000000}"/>
    <cellStyle name="40% - 강조색4 3" xfId="117" xr:uid="{00000000-0005-0000-0000-00007C000000}"/>
    <cellStyle name="40% - 강조색4 4" xfId="118" xr:uid="{00000000-0005-0000-0000-00007D000000}"/>
    <cellStyle name="40% - 강조색4 5" xfId="119" xr:uid="{00000000-0005-0000-0000-00007E000000}"/>
    <cellStyle name="40% - 강조색4 6" xfId="120" xr:uid="{00000000-0005-0000-0000-00007F000000}"/>
    <cellStyle name="40% - 강조색4 7" xfId="121" xr:uid="{00000000-0005-0000-0000-000080000000}"/>
    <cellStyle name="40% - 강조색4 8" xfId="122" xr:uid="{00000000-0005-0000-0000-000081000000}"/>
    <cellStyle name="40% - 강조색4 8 2" xfId="123" xr:uid="{00000000-0005-0000-0000-000082000000}"/>
    <cellStyle name="40% - 강조색4 8_이천설봉2차전기공정표(미반영)" xfId="124" xr:uid="{00000000-0005-0000-0000-000083000000}"/>
    <cellStyle name="40% - 강조색4 9" xfId="125" xr:uid="{00000000-0005-0000-0000-000084000000}"/>
    <cellStyle name="40% - 강조색4 9 2" xfId="126" xr:uid="{00000000-0005-0000-0000-000085000000}"/>
    <cellStyle name="40% - 강조색4 9_이천설봉2차전기공정표(미반영)" xfId="127" xr:uid="{00000000-0005-0000-0000-000086000000}"/>
    <cellStyle name="40% - 강조색5 2" xfId="128" xr:uid="{00000000-0005-0000-0000-000087000000}"/>
    <cellStyle name="40% - 강조색5 3" xfId="129" xr:uid="{00000000-0005-0000-0000-000088000000}"/>
    <cellStyle name="40% - 강조색5 4" xfId="130" xr:uid="{00000000-0005-0000-0000-000089000000}"/>
    <cellStyle name="40% - 강조색5 5" xfId="131" xr:uid="{00000000-0005-0000-0000-00008A000000}"/>
    <cellStyle name="40% - 강조색5 6" xfId="132" xr:uid="{00000000-0005-0000-0000-00008B000000}"/>
    <cellStyle name="40% - 강조색5 7" xfId="133" xr:uid="{00000000-0005-0000-0000-00008C000000}"/>
    <cellStyle name="40% - 강조색5 8" xfId="134" xr:uid="{00000000-0005-0000-0000-00008D000000}"/>
    <cellStyle name="40% - 강조색5 8 2" xfId="135" xr:uid="{00000000-0005-0000-0000-00008E000000}"/>
    <cellStyle name="40% - 강조색5 8_이천설봉2차전기공정표(미반영)" xfId="136" xr:uid="{00000000-0005-0000-0000-00008F000000}"/>
    <cellStyle name="40% - 강조색5 9" xfId="137" xr:uid="{00000000-0005-0000-0000-000090000000}"/>
    <cellStyle name="40% - 강조색5 9 2" xfId="138" xr:uid="{00000000-0005-0000-0000-000091000000}"/>
    <cellStyle name="40% - 강조색5 9_이천설봉2차전기공정표(미반영)" xfId="139" xr:uid="{00000000-0005-0000-0000-000092000000}"/>
    <cellStyle name="40% - 강조색6 2" xfId="140" xr:uid="{00000000-0005-0000-0000-000093000000}"/>
    <cellStyle name="40% - 강조색6 3" xfId="141" xr:uid="{00000000-0005-0000-0000-000094000000}"/>
    <cellStyle name="40% - 강조색6 4" xfId="142" xr:uid="{00000000-0005-0000-0000-000095000000}"/>
    <cellStyle name="40% - 강조색6 5" xfId="143" xr:uid="{00000000-0005-0000-0000-000096000000}"/>
    <cellStyle name="40% - 강조색6 6" xfId="144" xr:uid="{00000000-0005-0000-0000-000097000000}"/>
    <cellStyle name="40% - 강조색6 7" xfId="145" xr:uid="{00000000-0005-0000-0000-000098000000}"/>
    <cellStyle name="40% - 강조색6 8" xfId="146" xr:uid="{00000000-0005-0000-0000-000099000000}"/>
    <cellStyle name="40% - 강조색6 8 2" xfId="147" xr:uid="{00000000-0005-0000-0000-00009A000000}"/>
    <cellStyle name="40% - 강조색6 8_이천설봉2차전기공정표(미반영)" xfId="148" xr:uid="{00000000-0005-0000-0000-00009B000000}"/>
    <cellStyle name="40% - 강조색6 9" xfId="149" xr:uid="{00000000-0005-0000-0000-00009C000000}"/>
    <cellStyle name="40% - 강조색6 9 2" xfId="150" xr:uid="{00000000-0005-0000-0000-00009D000000}"/>
    <cellStyle name="40% - 강조색6 9_이천설봉2차전기공정표(미반영)" xfId="151" xr:uid="{00000000-0005-0000-0000-00009E000000}"/>
    <cellStyle name="60% - Accent1" xfId="572" xr:uid="{00000000-0005-0000-0000-00009F000000}"/>
    <cellStyle name="60% - Accent2" xfId="573" xr:uid="{00000000-0005-0000-0000-0000A0000000}"/>
    <cellStyle name="60% - Accent3" xfId="574" xr:uid="{00000000-0005-0000-0000-0000A1000000}"/>
    <cellStyle name="60% - Accent4" xfId="575" xr:uid="{00000000-0005-0000-0000-0000A2000000}"/>
    <cellStyle name="60% - Accent5" xfId="576" xr:uid="{00000000-0005-0000-0000-0000A3000000}"/>
    <cellStyle name="60% - Accent6" xfId="577" xr:uid="{00000000-0005-0000-0000-0000A4000000}"/>
    <cellStyle name="60% - 강조색1 2" xfId="152" xr:uid="{00000000-0005-0000-0000-0000A5000000}"/>
    <cellStyle name="60% - 강조색1 3" xfId="153" xr:uid="{00000000-0005-0000-0000-0000A6000000}"/>
    <cellStyle name="60% - 강조색1 4" xfId="154" xr:uid="{00000000-0005-0000-0000-0000A7000000}"/>
    <cellStyle name="60% - 강조색1 5" xfId="155" xr:uid="{00000000-0005-0000-0000-0000A8000000}"/>
    <cellStyle name="60% - 강조색1 6" xfId="156" xr:uid="{00000000-0005-0000-0000-0000A9000000}"/>
    <cellStyle name="60% - 강조색1 7" xfId="157" xr:uid="{00000000-0005-0000-0000-0000AA000000}"/>
    <cellStyle name="60% - 강조색1 8" xfId="158" xr:uid="{00000000-0005-0000-0000-0000AB000000}"/>
    <cellStyle name="60% - 강조색1 8 2" xfId="159" xr:uid="{00000000-0005-0000-0000-0000AC000000}"/>
    <cellStyle name="60% - 강조색1 9" xfId="160" xr:uid="{00000000-0005-0000-0000-0000AD000000}"/>
    <cellStyle name="60% - 강조색1 9 2" xfId="161" xr:uid="{00000000-0005-0000-0000-0000AE000000}"/>
    <cellStyle name="60% - 강조색2 2" xfId="162" xr:uid="{00000000-0005-0000-0000-0000AF000000}"/>
    <cellStyle name="60% - 강조색2 3" xfId="163" xr:uid="{00000000-0005-0000-0000-0000B0000000}"/>
    <cellStyle name="60% - 강조색2 4" xfId="164" xr:uid="{00000000-0005-0000-0000-0000B1000000}"/>
    <cellStyle name="60% - 강조색2 5" xfId="165" xr:uid="{00000000-0005-0000-0000-0000B2000000}"/>
    <cellStyle name="60% - 강조색2 6" xfId="166" xr:uid="{00000000-0005-0000-0000-0000B3000000}"/>
    <cellStyle name="60% - 강조색2 7" xfId="167" xr:uid="{00000000-0005-0000-0000-0000B4000000}"/>
    <cellStyle name="60% - 강조색2 8" xfId="168" xr:uid="{00000000-0005-0000-0000-0000B5000000}"/>
    <cellStyle name="60% - 강조색2 8 2" xfId="169" xr:uid="{00000000-0005-0000-0000-0000B6000000}"/>
    <cellStyle name="60% - 강조색2 9" xfId="170" xr:uid="{00000000-0005-0000-0000-0000B7000000}"/>
    <cellStyle name="60% - 강조색2 9 2" xfId="171" xr:uid="{00000000-0005-0000-0000-0000B8000000}"/>
    <cellStyle name="60% - 강조색3 2" xfId="172" xr:uid="{00000000-0005-0000-0000-0000B9000000}"/>
    <cellStyle name="60% - 강조색3 3" xfId="173" xr:uid="{00000000-0005-0000-0000-0000BA000000}"/>
    <cellStyle name="60% - 강조색3 4" xfId="174" xr:uid="{00000000-0005-0000-0000-0000BB000000}"/>
    <cellStyle name="60% - 강조색3 5" xfId="175" xr:uid="{00000000-0005-0000-0000-0000BC000000}"/>
    <cellStyle name="60% - 강조색3 6" xfId="176" xr:uid="{00000000-0005-0000-0000-0000BD000000}"/>
    <cellStyle name="60% - 강조색3 7" xfId="177" xr:uid="{00000000-0005-0000-0000-0000BE000000}"/>
    <cellStyle name="60% - 강조색3 8" xfId="178" xr:uid="{00000000-0005-0000-0000-0000BF000000}"/>
    <cellStyle name="60% - 강조색3 8 2" xfId="179" xr:uid="{00000000-0005-0000-0000-0000C0000000}"/>
    <cellStyle name="60% - 강조색3 9" xfId="180" xr:uid="{00000000-0005-0000-0000-0000C1000000}"/>
    <cellStyle name="60% - 강조색3 9 2" xfId="181" xr:uid="{00000000-0005-0000-0000-0000C2000000}"/>
    <cellStyle name="60% - 강조색4 2" xfId="182" xr:uid="{00000000-0005-0000-0000-0000C3000000}"/>
    <cellStyle name="60% - 강조색4 3" xfId="183" xr:uid="{00000000-0005-0000-0000-0000C4000000}"/>
    <cellStyle name="60% - 강조색4 4" xfId="184" xr:uid="{00000000-0005-0000-0000-0000C5000000}"/>
    <cellStyle name="60% - 강조색4 5" xfId="185" xr:uid="{00000000-0005-0000-0000-0000C6000000}"/>
    <cellStyle name="60% - 강조색4 6" xfId="186" xr:uid="{00000000-0005-0000-0000-0000C7000000}"/>
    <cellStyle name="60% - 강조색4 7" xfId="187" xr:uid="{00000000-0005-0000-0000-0000C8000000}"/>
    <cellStyle name="60% - 강조색4 8" xfId="188" xr:uid="{00000000-0005-0000-0000-0000C9000000}"/>
    <cellStyle name="60% - 강조색4 8 2" xfId="189" xr:uid="{00000000-0005-0000-0000-0000CA000000}"/>
    <cellStyle name="60% - 강조색4 9" xfId="190" xr:uid="{00000000-0005-0000-0000-0000CB000000}"/>
    <cellStyle name="60% - 강조색4 9 2" xfId="191" xr:uid="{00000000-0005-0000-0000-0000CC000000}"/>
    <cellStyle name="60% - 강조색5 2" xfId="192" xr:uid="{00000000-0005-0000-0000-0000CD000000}"/>
    <cellStyle name="60% - 강조색5 3" xfId="193" xr:uid="{00000000-0005-0000-0000-0000CE000000}"/>
    <cellStyle name="60% - 강조색5 4" xfId="194" xr:uid="{00000000-0005-0000-0000-0000CF000000}"/>
    <cellStyle name="60% - 강조색5 5" xfId="195" xr:uid="{00000000-0005-0000-0000-0000D0000000}"/>
    <cellStyle name="60% - 강조색5 6" xfId="196" xr:uid="{00000000-0005-0000-0000-0000D1000000}"/>
    <cellStyle name="60% - 강조색5 7" xfId="197" xr:uid="{00000000-0005-0000-0000-0000D2000000}"/>
    <cellStyle name="60% - 강조색5 8" xfId="198" xr:uid="{00000000-0005-0000-0000-0000D3000000}"/>
    <cellStyle name="60% - 강조색5 8 2" xfId="199" xr:uid="{00000000-0005-0000-0000-0000D4000000}"/>
    <cellStyle name="60% - 강조색5 9" xfId="200" xr:uid="{00000000-0005-0000-0000-0000D5000000}"/>
    <cellStyle name="60% - 강조색5 9 2" xfId="201" xr:uid="{00000000-0005-0000-0000-0000D6000000}"/>
    <cellStyle name="60% - 강조색6 2" xfId="202" xr:uid="{00000000-0005-0000-0000-0000D7000000}"/>
    <cellStyle name="60% - 강조색6 3" xfId="203" xr:uid="{00000000-0005-0000-0000-0000D8000000}"/>
    <cellStyle name="60% - 강조색6 4" xfId="204" xr:uid="{00000000-0005-0000-0000-0000D9000000}"/>
    <cellStyle name="60% - 강조색6 5" xfId="205" xr:uid="{00000000-0005-0000-0000-0000DA000000}"/>
    <cellStyle name="60% - 강조색6 6" xfId="206" xr:uid="{00000000-0005-0000-0000-0000DB000000}"/>
    <cellStyle name="60% - 강조색6 7" xfId="207" xr:uid="{00000000-0005-0000-0000-0000DC000000}"/>
    <cellStyle name="60% - 강조색6 8" xfId="208" xr:uid="{00000000-0005-0000-0000-0000DD000000}"/>
    <cellStyle name="60% - 강조색6 8 2" xfId="209" xr:uid="{00000000-0005-0000-0000-0000DE000000}"/>
    <cellStyle name="60% - 강조색6 9" xfId="210" xr:uid="{00000000-0005-0000-0000-0000DF000000}"/>
    <cellStyle name="60% - 강조색6 9 2" xfId="211" xr:uid="{00000000-0005-0000-0000-0000E0000000}"/>
    <cellStyle name="A¨­￠￢￠O [0]_INQUIRY ￠?￥i¨u¡AAⓒ￢Aⓒª " xfId="544" xr:uid="{00000000-0005-0000-0000-0000E1000000}"/>
    <cellStyle name="A¨­￠￢￠O_INQUIRY ￠?￥i¨u¡AAⓒ￢Aⓒª " xfId="545" xr:uid="{00000000-0005-0000-0000-0000E2000000}"/>
    <cellStyle name="Accent1" xfId="578" xr:uid="{00000000-0005-0000-0000-0000E3000000}"/>
    <cellStyle name="Accent2" xfId="579" xr:uid="{00000000-0005-0000-0000-0000E4000000}"/>
    <cellStyle name="Accent3" xfId="580" xr:uid="{00000000-0005-0000-0000-0000E5000000}"/>
    <cellStyle name="Accent4" xfId="581" xr:uid="{00000000-0005-0000-0000-0000E6000000}"/>
    <cellStyle name="Accent5" xfId="582" xr:uid="{00000000-0005-0000-0000-0000E7000000}"/>
    <cellStyle name="Accent6" xfId="583" xr:uid="{00000000-0005-0000-0000-0000E8000000}"/>
    <cellStyle name="AeE­ [0]_ 2ÆAAþº° " xfId="706" xr:uid="{00000000-0005-0000-0000-0000E9000000}"/>
    <cellStyle name="ÅëÈ­ [0]_ 2ÆÀÃþº° " xfId="707" xr:uid="{00000000-0005-0000-0000-0000EA000000}"/>
    <cellStyle name="AeE­ [0]_ Æ?ÆCAþº° " xfId="708" xr:uid="{00000000-0005-0000-0000-0000EB000000}"/>
    <cellStyle name="ÅëÈ­ [0]_ Æ¯ÆÇÃþº° " xfId="709" xr:uid="{00000000-0005-0000-0000-0000EC000000}"/>
    <cellStyle name="AeE­ [0]_¸AAa¸AAa¿ø°¡ " xfId="710" xr:uid="{00000000-0005-0000-0000-0000ED000000}"/>
    <cellStyle name="ÅëÈ­ [0]_¸ÅÃâ¸ÅÃâ¿ø°¡ " xfId="711" xr:uid="{00000000-0005-0000-0000-0000EE000000}"/>
    <cellStyle name="AeE­ [0]_¿uº¸¼o·a " xfId="712" xr:uid="{00000000-0005-0000-0000-0000EF000000}"/>
    <cellStyle name="ÅëÈ­ [0]_¿ùº¸¼ö·á " xfId="713" xr:uid="{00000000-0005-0000-0000-0000F0000000}"/>
    <cellStyle name="AeE­ [0]_°eE¹3 " xfId="714" xr:uid="{00000000-0005-0000-0000-0000F1000000}"/>
    <cellStyle name="ÅëÈ­ [0]_°èÈ¹3 " xfId="715" xr:uid="{00000000-0005-0000-0000-0000F2000000}"/>
    <cellStyle name="AeE­ [0]_¼oAa½CAu " xfId="716" xr:uid="{00000000-0005-0000-0000-0000F3000000}"/>
    <cellStyle name="ÅëÈ­ [0]_¼öÃâ½ÇÀû " xfId="717" xr:uid="{00000000-0005-0000-0000-0000F4000000}"/>
    <cellStyle name="AeE­ [0]_¼OAI¹I´o " xfId="718" xr:uid="{00000000-0005-0000-0000-0000F5000000}"/>
    <cellStyle name="ÅëÈ­ [0]_¼ÕÀÍ¹Î´ö " xfId="719" xr:uid="{00000000-0005-0000-0000-0000F6000000}"/>
    <cellStyle name="AeE­ [0]_¹≪¿ªA¡Ca≫c°eE¹¼­ " xfId="720" xr:uid="{00000000-0005-0000-0000-0000F7000000}"/>
    <cellStyle name="ÅëÈ­ [0]_2¿ù¸ÅÃâ " xfId="721" xr:uid="{00000000-0005-0000-0000-0000F8000000}"/>
    <cellStyle name="AeE­ [0]_3ÆA °³AI " xfId="722" xr:uid="{00000000-0005-0000-0000-0000F9000000}"/>
    <cellStyle name="ÅëÈ­ [0]_3ÆÀ °³ÀÎ " xfId="723" xr:uid="{00000000-0005-0000-0000-0000FA000000}"/>
    <cellStyle name="AeE­ [0]_96³a½A´cº°¼OAI " xfId="724" xr:uid="{00000000-0005-0000-0000-0000FB000000}"/>
    <cellStyle name="ÅëÈ­ [0]_96³â½Ä´çº°¼ÕÀÍ " xfId="725" xr:uid="{00000000-0005-0000-0000-0000FC000000}"/>
    <cellStyle name="AeE­ [0]_ÆAC￥Ao_°eE¹3 " xfId="726" xr:uid="{00000000-0005-0000-0000-0000FD000000}"/>
    <cellStyle name="ÅëÈ­ [0]_ÆÀÇ¥Áö_°èÈ¹3 " xfId="727" xr:uid="{00000000-0005-0000-0000-0000FE000000}"/>
    <cellStyle name="AeE­ [0]_AMT " xfId="546" xr:uid="{00000000-0005-0000-0000-0000FF000000}"/>
    <cellStyle name="ÅëÈ­ [0]_AMT " xfId="728" xr:uid="{00000000-0005-0000-0000-000000010000}"/>
    <cellStyle name="AeE­ [0]_INQUIRY ¿μ¾÷AßAø " xfId="729" xr:uid="{00000000-0005-0000-0000-000001010000}"/>
    <cellStyle name="ÅëÈ­ [0]_º¸¼öÃÑ°ý " xfId="730" xr:uid="{00000000-0005-0000-0000-000002010000}"/>
    <cellStyle name="AeE­_ 2ÆAAþº° " xfId="731" xr:uid="{00000000-0005-0000-0000-000003010000}"/>
    <cellStyle name="ÅëÈ­_ 2ÆÀÃþº° " xfId="732" xr:uid="{00000000-0005-0000-0000-000004010000}"/>
    <cellStyle name="AeE­_ Æ?ÆCAþº° " xfId="733" xr:uid="{00000000-0005-0000-0000-000005010000}"/>
    <cellStyle name="ÅëÈ­_ Æ¯ÆÇÃþº° " xfId="734" xr:uid="{00000000-0005-0000-0000-000006010000}"/>
    <cellStyle name="AeE­_¸AAa¸AAa¿ø°¡ " xfId="735" xr:uid="{00000000-0005-0000-0000-000007010000}"/>
    <cellStyle name="ÅëÈ­_¸ÅÃâ¸ÅÃâ¿ø°¡ " xfId="736" xr:uid="{00000000-0005-0000-0000-000008010000}"/>
    <cellStyle name="AeE­_¿uº¸¼o·a " xfId="737" xr:uid="{00000000-0005-0000-0000-000009010000}"/>
    <cellStyle name="ÅëÈ­_¿ùº¸¼ö·á " xfId="738" xr:uid="{00000000-0005-0000-0000-00000A010000}"/>
    <cellStyle name="AeE­_°eE¹3 " xfId="739" xr:uid="{00000000-0005-0000-0000-00000B010000}"/>
    <cellStyle name="ÅëÈ­_°èÈ¹3 " xfId="740" xr:uid="{00000000-0005-0000-0000-00000C010000}"/>
    <cellStyle name="AeE­_¼oAa½CAu " xfId="741" xr:uid="{00000000-0005-0000-0000-00000D010000}"/>
    <cellStyle name="ÅëÈ­_¼öÃâ½ÇÀû " xfId="742" xr:uid="{00000000-0005-0000-0000-00000E010000}"/>
    <cellStyle name="AeE­_¼OAI¹I´o " xfId="743" xr:uid="{00000000-0005-0000-0000-00000F010000}"/>
    <cellStyle name="ÅëÈ­_¼ÕÀÍ¹Î´ö " xfId="744" xr:uid="{00000000-0005-0000-0000-000010010000}"/>
    <cellStyle name="AeE­_¹≪¿ªA¡Ca≫c°eE¹¼­ " xfId="745" xr:uid="{00000000-0005-0000-0000-000011010000}"/>
    <cellStyle name="ÅëÈ­_2¿ù¸ÅÃâ " xfId="746" xr:uid="{00000000-0005-0000-0000-000012010000}"/>
    <cellStyle name="AeE­_3ÆA °³AI " xfId="747" xr:uid="{00000000-0005-0000-0000-000013010000}"/>
    <cellStyle name="ÅëÈ­_3ÆÀ °³ÀÎ " xfId="748" xr:uid="{00000000-0005-0000-0000-000014010000}"/>
    <cellStyle name="AeE­_96³a½A´cº°¼OAI " xfId="749" xr:uid="{00000000-0005-0000-0000-000015010000}"/>
    <cellStyle name="ÅëÈ­_96³â½Ä´çº°¼ÕÀÍ " xfId="750" xr:uid="{00000000-0005-0000-0000-000016010000}"/>
    <cellStyle name="AeE­_ÆAC￥Ao_°eE¹3 " xfId="751" xr:uid="{00000000-0005-0000-0000-000017010000}"/>
    <cellStyle name="ÅëÈ­_ÆÀÇ¥Áö_°èÈ¹3 " xfId="752" xr:uid="{00000000-0005-0000-0000-000018010000}"/>
    <cellStyle name="AeE­_AMT " xfId="547" xr:uid="{00000000-0005-0000-0000-000019010000}"/>
    <cellStyle name="ÅëÈ­_AMT " xfId="753" xr:uid="{00000000-0005-0000-0000-00001A010000}"/>
    <cellStyle name="AeE­_INQUIRY ¿μ¾÷AßAø " xfId="754" xr:uid="{00000000-0005-0000-0000-00001B010000}"/>
    <cellStyle name="ÅëÈ­_º¸¼öÃÑ°ý " xfId="755" xr:uid="{00000000-0005-0000-0000-00001C010000}"/>
    <cellStyle name="AeE¡ⓒ [0]_AMT " xfId="756" xr:uid="{00000000-0005-0000-0000-00001D010000}"/>
    <cellStyle name="AeE¡ⓒ_AMT " xfId="757" xr:uid="{00000000-0005-0000-0000-00001E010000}"/>
    <cellStyle name="ALIGNMENT" xfId="584" xr:uid="{00000000-0005-0000-0000-00001F010000}"/>
    <cellStyle name="AÞ¸¶ [0]_ 2ÆAAþº° " xfId="758" xr:uid="{00000000-0005-0000-0000-000020010000}"/>
    <cellStyle name="ÄÞ¸¶ [0]_ 2ÆÀÃþº° " xfId="759" xr:uid="{00000000-0005-0000-0000-000021010000}"/>
    <cellStyle name="AÞ¸¶ [0]_ Æ?ÆCAþº° " xfId="760" xr:uid="{00000000-0005-0000-0000-000022010000}"/>
    <cellStyle name="ÄÞ¸¶ [0]_ Æ¯ÆÇÃþº° " xfId="761" xr:uid="{00000000-0005-0000-0000-000023010000}"/>
    <cellStyle name="AÞ¸¶ [0]_¸AAa¸AAa¿ø°¡ " xfId="762" xr:uid="{00000000-0005-0000-0000-000024010000}"/>
    <cellStyle name="ÄÞ¸¶ [0]_¸ÅÃâ¸ÅÃâ¿ø°¡ " xfId="763" xr:uid="{00000000-0005-0000-0000-000025010000}"/>
    <cellStyle name="AÞ¸¶ [0]_¿uº¸¼o·a " xfId="764" xr:uid="{00000000-0005-0000-0000-000026010000}"/>
    <cellStyle name="ÄÞ¸¶ [0]_¿ùº¸¼ö·á " xfId="765" xr:uid="{00000000-0005-0000-0000-000027010000}"/>
    <cellStyle name="AÞ¸¶ [0]_°eE¹3 " xfId="766" xr:uid="{00000000-0005-0000-0000-000028010000}"/>
    <cellStyle name="ÄÞ¸¶ [0]_°èÈ¹3 " xfId="767" xr:uid="{00000000-0005-0000-0000-000029010000}"/>
    <cellStyle name="AÞ¸¶ [0]_¼oAa½CAu " xfId="768" xr:uid="{00000000-0005-0000-0000-00002A010000}"/>
    <cellStyle name="ÄÞ¸¶ [0]_¼öÃâ½ÇÀû " xfId="769" xr:uid="{00000000-0005-0000-0000-00002B010000}"/>
    <cellStyle name="AÞ¸¶ [0]_¼OAI¹I´o " xfId="770" xr:uid="{00000000-0005-0000-0000-00002C010000}"/>
    <cellStyle name="ÄÞ¸¶ [0]_¼ÕÀÍ¹Î´ö " xfId="771" xr:uid="{00000000-0005-0000-0000-00002D010000}"/>
    <cellStyle name="AÞ¸¶ [0]_3ÆA °³AI " xfId="772" xr:uid="{00000000-0005-0000-0000-00002E010000}"/>
    <cellStyle name="ÄÞ¸¶ [0]_3ÆÀ °³ÀÎ " xfId="773" xr:uid="{00000000-0005-0000-0000-00002F010000}"/>
    <cellStyle name="AÞ¸¶ [0]_96³a½A´cº°¼OAI " xfId="774" xr:uid="{00000000-0005-0000-0000-000030010000}"/>
    <cellStyle name="ÄÞ¸¶ [0]_96³â½Ä´çº°¼ÕÀÍ " xfId="775" xr:uid="{00000000-0005-0000-0000-000031010000}"/>
    <cellStyle name="AÞ¸¶ [0]_ÆAC￥Ao_°eE¹3 " xfId="776" xr:uid="{00000000-0005-0000-0000-000032010000}"/>
    <cellStyle name="ÄÞ¸¶ [0]_ÆÀÇ¥Áö_°èÈ¹3 " xfId="777" xr:uid="{00000000-0005-0000-0000-000033010000}"/>
    <cellStyle name="AÞ¸¶ [0]_AN°y(1.25) " xfId="548" xr:uid="{00000000-0005-0000-0000-000034010000}"/>
    <cellStyle name="ÄÞ¸¶ [0]_ÀüÇöÀå2" xfId="778" xr:uid="{00000000-0005-0000-0000-000035010000}"/>
    <cellStyle name="AÞ¸¶ [0]_INQUIRY ¿μ¾÷AßAø " xfId="779" xr:uid="{00000000-0005-0000-0000-000036010000}"/>
    <cellStyle name="ÄÞ¸¶ [0]_º¸¼öÃÑ°ý " xfId="780" xr:uid="{00000000-0005-0000-0000-000037010000}"/>
    <cellStyle name="AÞ¸¶_ 2ÆAAþº° " xfId="781" xr:uid="{00000000-0005-0000-0000-000038010000}"/>
    <cellStyle name="ÄÞ¸¶_ 2ÆÀÃþº° " xfId="782" xr:uid="{00000000-0005-0000-0000-000039010000}"/>
    <cellStyle name="AÞ¸¶_ Æ?ÆCAþº° " xfId="783" xr:uid="{00000000-0005-0000-0000-00003A010000}"/>
    <cellStyle name="ÄÞ¸¶_ Æ¯ÆÇÃþº° " xfId="784" xr:uid="{00000000-0005-0000-0000-00003B010000}"/>
    <cellStyle name="AÞ¸¶_¸AAa¸AAa¿ø°¡ " xfId="785" xr:uid="{00000000-0005-0000-0000-00003C010000}"/>
    <cellStyle name="ÄÞ¸¶_¸ÅÃâ¸ÅÃâ¿ø°¡ " xfId="786" xr:uid="{00000000-0005-0000-0000-00003D010000}"/>
    <cellStyle name="AÞ¸¶_¿uº¸¼o·a " xfId="787" xr:uid="{00000000-0005-0000-0000-00003E010000}"/>
    <cellStyle name="ÄÞ¸¶_¿ùº¸¼ö·á " xfId="788" xr:uid="{00000000-0005-0000-0000-00003F010000}"/>
    <cellStyle name="AÞ¸¶_°eE¹3 " xfId="789" xr:uid="{00000000-0005-0000-0000-000040010000}"/>
    <cellStyle name="ÄÞ¸¶_°èÈ¹3 " xfId="790" xr:uid="{00000000-0005-0000-0000-000041010000}"/>
    <cellStyle name="AÞ¸¶_¼oAa½CAu " xfId="791" xr:uid="{00000000-0005-0000-0000-000042010000}"/>
    <cellStyle name="ÄÞ¸¶_¼öÃâ½ÇÀû " xfId="792" xr:uid="{00000000-0005-0000-0000-000043010000}"/>
    <cellStyle name="AÞ¸¶_¼OAI¹I´o " xfId="793" xr:uid="{00000000-0005-0000-0000-000044010000}"/>
    <cellStyle name="ÄÞ¸¶_¼ÕÀÍ¹Î´ö " xfId="794" xr:uid="{00000000-0005-0000-0000-000045010000}"/>
    <cellStyle name="AÞ¸¶_3ÆA °³AI " xfId="795" xr:uid="{00000000-0005-0000-0000-000046010000}"/>
    <cellStyle name="ÄÞ¸¶_3ÆÀ °³ÀÎ " xfId="796" xr:uid="{00000000-0005-0000-0000-000047010000}"/>
    <cellStyle name="AÞ¸¶_96³a½A´cº°¼OAI " xfId="797" xr:uid="{00000000-0005-0000-0000-000048010000}"/>
    <cellStyle name="ÄÞ¸¶_96³â½Ä´çº°¼ÕÀÍ " xfId="798" xr:uid="{00000000-0005-0000-0000-000049010000}"/>
    <cellStyle name="AÞ¸¶_ÆAC￥Ao_°eE¹3 " xfId="799" xr:uid="{00000000-0005-0000-0000-00004A010000}"/>
    <cellStyle name="ÄÞ¸¶_ÆÀÇ¥Áö_°èÈ¹3 " xfId="800" xr:uid="{00000000-0005-0000-0000-00004B010000}"/>
    <cellStyle name="AÞ¸¶_AN°y(1.25) " xfId="549" xr:uid="{00000000-0005-0000-0000-00004C010000}"/>
    <cellStyle name="ÄÞ¸¶_ÀüÇöÀå2" xfId="801" xr:uid="{00000000-0005-0000-0000-00004D010000}"/>
    <cellStyle name="AÞ¸¶_INQUIRY ¿μ¾÷AßAø " xfId="802" xr:uid="{00000000-0005-0000-0000-00004E010000}"/>
    <cellStyle name="ÄÞ¸¶_º¸¼öÃÑ°ý " xfId="803" xr:uid="{00000000-0005-0000-0000-00004F010000}"/>
    <cellStyle name="Bad" xfId="585" xr:uid="{00000000-0005-0000-0000-000050010000}"/>
    <cellStyle name="C¡IA¨ª_¡ic¨u¡A¨￢I¨￢¡Æ AN¡Æe " xfId="550" xr:uid="{00000000-0005-0000-0000-000051010000}"/>
    <cellStyle name="C￥AØ_ 2ÆAAþº° " xfId="804" xr:uid="{00000000-0005-0000-0000-000052010000}"/>
    <cellStyle name="Ç¥ÁØ_ 2ÆÀÃþº° " xfId="805" xr:uid="{00000000-0005-0000-0000-000053010000}"/>
    <cellStyle name="C￥AØ_ Æ?ÆCAþº° " xfId="806" xr:uid="{00000000-0005-0000-0000-000054010000}"/>
    <cellStyle name="Ç¥ÁØ_ Æ¯ÆÇÃþº° " xfId="807" xr:uid="{00000000-0005-0000-0000-000055010000}"/>
    <cellStyle name="C￥AØ_¸AAa¸AAa¿ø°¡ " xfId="808" xr:uid="{00000000-0005-0000-0000-000056010000}"/>
    <cellStyle name="Ç¥ÁØ_¸ÅÃâ¸ÅÃâ¿ø°¡ " xfId="809" xr:uid="{00000000-0005-0000-0000-000057010000}"/>
    <cellStyle name="C￥AØ_¿i≫eA¡ " xfId="810" xr:uid="{00000000-0005-0000-0000-000058010000}"/>
    <cellStyle name="Ç¥ÁØ_¿ùº¸¼ö·á " xfId="811" xr:uid="{00000000-0005-0000-0000-000059010000}"/>
    <cellStyle name="C￥AØ_¿μ¾÷CoE² " xfId="551" xr:uid="{00000000-0005-0000-0000-00005A010000}"/>
    <cellStyle name="Ç¥ÁØ_»ç¾÷ºÎº° ÃÑ°è " xfId="812" xr:uid="{00000000-0005-0000-0000-00005B010000}"/>
    <cellStyle name="C￥AØ_≫c¾÷ºIº° AN°e " xfId="813" xr:uid="{00000000-0005-0000-0000-00005C010000}"/>
    <cellStyle name="Ç¥ÁØ_°èÈ¹3 " xfId="814" xr:uid="{00000000-0005-0000-0000-00005D010000}"/>
    <cellStyle name="C￥AØ_0N-HANDLING " xfId="815" xr:uid="{00000000-0005-0000-0000-00005E010000}"/>
    <cellStyle name="Ç¥ÁØ_0N-HANDLING " xfId="816" xr:uid="{00000000-0005-0000-0000-00005F010000}"/>
    <cellStyle name="C￥AØ_¼OAI¹I´o " xfId="817" xr:uid="{00000000-0005-0000-0000-000060010000}"/>
    <cellStyle name="Ç¥ÁØ_¼ÕÀÍ¹Î´ö " xfId="818" xr:uid="{00000000-0005-0000-0000-000061010000}"/>
    <cellStyle name="C￥AØ_¾c½A " xfId="819" xr:uid="{00000000-0005-0000-0000-000062010000}"/>
    <cellStyle name="Ç¥ÁØ_¾ç½Ä " xfId="820" xr:uid="{00000000-0005-0000-0000-000063010000}"/>
    <cellStyle name="C￥AØ_3ÆA °³AI " xfId="821" xr:uid="{00000000-0005-0000-0000-000064010000}"/>
    <cellStyle name="Ç¥ÁØ_3ÆÀ °³ÀÎ " xfId="822" xr:uid="{00000000-0005-0000-0000-000065010000}"/>
    <cellStyle name="C￥AØ_5-1±¤°i " xfId="823" xr:uid="{00000000-0005-0000-0000-000066010000}"/>
    <cellStyle name="Ç¥ÁØ_5-1±¤°í " xfId="824" xr:uid="{00000000-0005-0000-0000-000067010000}"/>
    <cellStyle name="C￥AØ_96³a½A´cº°¼OAI " xfId="825" xr:uid="{00000000-0005-0000-0000-000068010000}"/>
    <cellStyle name="Ç¥ÁØ_96³â½Ä´çº°¼ÕÀÍ " xfId="826" xr:uid="{00000000-0005-0000-0000-000069010000}"/>
    <cellStyle name="C￥AØ_98³a AoAU°eE¹ " xfId="827" xr:uid="{00000000-0005-0000-0000-00006A010000}"/>
    <cellStyle name="Ç¥ÁØ_98³â ÅõÀÚ°èÈ¹ " xfId="828" xr:uid="{00000000-0005-0000-0000-00006B010000}"/>
    <cellStyle name="C￥AØ_Æ?±a3_p.mix " xfId="829" xr:uid="{00000000-0005-0000-0000-00006C010000}"/>
    <cellStyle name="Ç¥ÁØ_Æ¯±â3_p.mix " xfId="830" xr:uid="{00000000-0005-0000-0000-00006D010000}"/>
    <cellStyle name="C￥AØ_ÆAC￥Ao_°eE¹3 " xfId="831" xr:uid="{00000000-0005-0000-0000-00006E010000}"/>
    <cellStyle name="Ç¥ÁØ_ÆÀÇ¥Áö_°èÈ¹3 " xfId="832" xr:uid="{00000000-0005-0000-0000-00006F010000}"/>
    <cellStyle name="C￥AØ_AßA¤´eA÷ " xfId="833" xr:uid="{00000000-0005-0000-0000-000070010000}"/>
    <cellStyle name="Ç¥ÁØ_ÃßÁ¤´ëÂ÷ " xfId="834" xr:uid="{00000000-0005-0000-0000-000071010000}"/>
    <cellStyle name="C￥AØ_AU±Y_1_AßA¤´eA÷ " xfId="835" xr:uid="{00000000-0005-0000-0000-000072010000}"/>
    <cellStyle name="Ç¥ÁØ_ÀÚ±Ý_1_ÃßÁ¤´ëÂ÷ " xfId="836" xr:uid="{00000000-0005-0000-0000-000073010000}"/>
    <cellStyle name="C￥AØ_AU±Y_AßA¤´eA÷ " xfId="837" xr:uid="{00000000-0005-0000-0000-000074010000}"/>
    <cellStyle name="Ç¥ÁØ_ÀÚ±Ý_ÃßÁ¤´ëÂ÷ " xfId="838" xr:uid="{00000000-0005-0000-0000-000075010000}"/>
    <cellStyle name="C￥AØ_Ay°eC￥(2¿u) " xfId="839" xr:uid="{00000000-0005-0000-0000-000076010000}"/>
    <cellStyle name="Ç¥ÁØ_Áý°èÇ¥(2¿ù) " xfId="840" xr:uid="{00000000-0005-0000-0000-000077010000}"/>
    <cellStyle name="C￥AØ_CoAo¹yAI °A¾×¿ⓒ½A " xfId="841" xr:uid="{00000000-0005-0000-0000-000078010000}"/>
    <cellStyle name="Ç¥ÁØ_º¸¼öÃÑ°ý " xfId="842" xr:uid="{00000000-0005-0000-0000-000079010000}"/>
    <cellStyle name="C￥AØ_p.mix " xfId="843" xr:uid="{00000000-0005-0000-0000-00007A010000}"/>
    <cellStyle name="Ç¥ÁØ_p.mix " xfId="844" xr:uid="{00000000-0005-0000-0000-00007B010000}"/>
    <cellStyle name="C￥AØ_SOON1 " xfId="845" xr:uid="{00000000-0005-0000-0000-00007C010000}"/>
    <cellStyle name="Ç¥ÁØ_SOON1 " xfId="846" xr:uid="{00000000-0005-0000-0000-00007D010000}"/>
    <cellStyle name="Calculation" xfId="586" xr:uid="{00000000-0005-0000-0000-00007E010000}"/>
    <cellStyle name="category" xfId="212" xr:uid="{00000000-0005-0000-0000-00007F010000}"/>
    <cellStyle name="Check Cell" xfId="587" xr:uid="{00000000-0005-0000-0000-000080010000}"/>
    <cellStyle name="Check Cell 10" xfId="705" xr:uid="{00000000-0005-0000-0000-000081010000}"/>
    <cellStyle name="Check Cell 2" xfId="603" xr:uid="{00000000-0005-0000-0000-000082010000}"/>
    <cellStyle name="Check Cell 3" xfId="607" xr:uid="{00000000-0005-0000-0000-000083010000}"/>
    <cellStyle name="Check Cell 4" xfId="697" xr:uid="{00000000-0005-0000-0000-000084010000}"/>
    <cellStyle name="Check Cell 5" xfId="700" xr:uid="{00000000-0005-0000-0000-000085010000}"/>
    <cellStyle name="Check Cell 6" xfId="605" xr:uid="{00000000-0005-0000-0000-000086010000}"/>
    <cellStyle name="Check Cell 7" xfId="699" xr:uid="{00000000-0005-0000-0000-000087010000}"/>
    <cellStyle name="Check Cell 8" xfId="664" xr:uid="{00000000-0005-0000-0000-000088010000}"/>
    <cellStyle name="Check Cell 9" xfId="666" xr:uid="{00000000-0005-0000-0000-000089010000}"/>
    <cellStyle name="Comma" xfId="213" xr:uid="{00000000-0005-0000-0000-00008A010000}"/>
    <cellStyle name="Comma [0]" xfId="847" xr:uid="{00000000-0005-0000-0000-00008B010000}"/>
    <cellStyle name="comma zerodec" xfId="214" xr:uid="{00000000-0005-0000-0000-00008C010000}"/>
    <cellStyle name="Comma_ SG&amp;A Bridge " xfId="215" xr:uid="{00000000-0005-0000-0000-00008D010000}"/>
    <cellStyle name="Comma0" xfId="552" xr:uid="{00000000-0005-0000-0000-00008E010000}"/>
    <cellStyle name="Curren" xfId="216" xr:uid="{00000000-0005-0000-0000-00008F010000}"/>
    <cellStyle name="Curren?_x0012_퐀_x0017_?" xfId="553" xr:uid="{00000000-0005-0000-0000-000090010000}"/>
    <cellStyle name="Currency" xfId="217" xr:uid="{00000000-0005-0000-0000-000091010000}"/>
    <cellStyle name="Currency [0]" xfId="848" xr:uid="{00000000-0005-0000-0000-000092010000}"/>
    <cellStyle name="Currency_ SG&amp;A Bridge " xfId="554" xr:uid="{00000000-0005-0000-0000-000093010000}"/>
    <cellStyle name="Currency0" xfId="218" xr:uid="{00000000-0005-0000-0000-000094010000}"/>
    <cellStyle name="Currency1" xfId="219" xr:uid="{00000000-0005-0000-0000-000095010000}"/>
    <cellStyle name="Date" xfId="220" xr:uid="{00000000-0005-0000-0000-000096010000}"/>
    <cellStyle name="Dollar (zero dec)" xfId="221" xr:uid="{00000000-0005-0000-0000-000097010000}"/>
    <cellStyle name="Explanatory Text" xfId="588" xr:uid="{00000000-0005-0000-0000-000098010000}"/>
    <cellStyle name="F3" xfId="222" xr:uid="{00000000-0005-0000-0000-000099010000}"/>
    <cellStyle name="F5" xfId="223" xr:uid="{00000000-0005-0000-0000-00009A010000}"/>
    <cellStyle name="F6" xfId="224" xr:uid="{00000000-0005-0000-0000-00009B010000}"/>
    <cellStyle name="F7" xfId="225" xr:uid="{00000000-0005-0000-0000-00009C010000}"/>
    <cellStyle name="Fixed" xfId="226" xr:uid="{00000000-0005-0000-0000-00009D010000}"/>
    <cellStyle name="Good" xfId="589" xr:uid="{00000000-0005-0000-0000-00009E010000}"/>
    <cellStyle name="Grey" xfId="227" xr:uid="{00000000-0005-0000-0000-00009F010000}"/>
    <cellStyle name="HEADER" xfId="228" xr:uid="{00000000-0005-0000-0000-0000A0010000}"/>
    <cellStyle name="Header1" xfId="229" xr:uid="{00000000-0005-0000-0000-0000A1010000}"/>
    <cellStyle name="Header2" xfId="230" xr:uid="{00000000-0005-0000-0000-0000A2010000}"/>
    <cellStyle name="Heading 1" xfId="555" xr:uid="{00000000-0005-0000-0000-0000A3010000}"/>
    <cellStyle name="Heading 2" xfId="556" xr:uid="{00000000-0005-0000-0000-0000A4010000}"/>
    <cellStyle name="Heading 3" xfId="590" xr:uid="{00000000-0005-0000-0000-0000A5010000}"/>
    <cellStyle name="Heading 4" xfId="591" xr:uid="{00000000-0005-0000-0000-0000A6010000}"/>
    <cellStyle name="Heading1" xfId="231" xr:uid="{00000000-0005-0000-0000-0000A7010000}"/>
    <cellStyle name="Heading2" xfId="232" xr:uid="{00000000-0005-0000-0000-0000A8010000}"/>
    <cellStyle name="heet1æꂘß_x0001__x0001__x0010__x0001_ဠ" xfId="233" xr:uid="{00000000-0005-0000-0000-0000A9010000}"/>
    <cellStyle name="Input" xfId="592" xr:uid="{00000000-0005-0000-0000-0000AA010000}"/>
    <cellStyle name="Input [yellow]" xfId="234" xr:uid="{00000000-0005-0000-0000-0000AB010000}"/>
    <cellStyle name="Input_이천설봉2차감리지정신청(최종)" xfId="235" xr:uid="{00000000-0005-0000-0000-0000AC010000}"/>
    <cellStyle name="Linked Cell" xfId="593" xr:uid="{00000000-0005-0000-0000-0000AD010000}"/>
    <cellStyle name="Model" xfId="236" xr:uid="{00000000-0005-0000-0000-0000AE010000}"/>
    <cellStyle name="Neutral" xfId="594" xr:uid="{00000000-0005-0000-0000-0000AF010000}"/>
    <cellStyle name="Normal - Style1" xfId="237" xr:uid="{00000000-0005-0000-0000-0000B0010000}"/>
    <cellStyle name="Normal - 유형1" xfId="238" xr:uid="{00000000-0005-0000-0000-0000B1010000}"/>
    <cellStyle name="Normal_ SG&amp;A Bridge " xfId="239" xr:uid="{00000000-0005-0000-0000-0000B2010000}"/>
    <cellStyle name="Note" xfId="595" xr:uid="{00000000-0005-0000-0000-0000B3010000}"/>
    <cellStyle name="Output" xfId="596" xr:uid="{00000000-0005-0000-0000-0000B4010000}"/>
    <cellStyle name="Percent [2]" xfId="240" xr:uid="{00000000-0005-0000-0000-0000B5010000}"/>
    <cellStyle name="Percent_신분양가상한제(금흥동)" xfId="241" xr:uid="{00000000-0005-0000-0000-0000B6010000}"/>
    <cellStyle name="subhead" xfId="242" xr:uid="{00000000-0005-0000-0000-0000B7010000}"/>
    <cellStyle name="Title" xfId="597" xr:uid="{00000000-0005-0000-0000-0000B8010000}"/>
    <cellStyle name="Total" xfId="243" xr:uid="{00000000-0005-0000-0000-0000B9010000}"/>
    <cellStyle name="Warning Text" xfId="598" xr:uid="{00000000-0005-0000-0000-0000BA010000}"/>
    <cellStyle name="강조색1 2" xfId="244" xr:uid="{00000000-0005-0000-0000-0000BB010000}"/>
    <cellStyle name="강조색1 3" xfId="245" xr:uid="{00000000-0005-0000-0000-0000BC010000}"/>
    <cellStyle name="강조색1 4" xfId="246" xr:uid="{00000000-0005-0000-0000-0000BD010000}"/>
    <cellStyle name="강조색1 5" xfId="247" xr:uid="{00000000-0005-0000-0000-0000BE010000}"/>
    <cellStyle name="강조색1 6" xfId="248" xr:uid="{00000000-0005-0000-0000-0000BF010000}"/>
    <cellStyle name="강조색1 7" xfId="249" xr:uid="{00000000-0005-0000-0000-0000C0010000}"/>
    <cellStyle name="강조색1 8" xfId="250" xr:uid="{00000000-0005-0000-0000-0000C1010000}"/>
    <cellStyle name="강조색1 8 2" xfId="251" xr:uid="{00000000-0005-0000-0000-0000C2010000}"/>
    <cellStyle name="강조색1 9" xfId="252" xr:uid="{00000000-0005-0000-0000-0000C3010000}"/>
    <cellStyle name="강조색1 9 2" xfId="253" xr:uid="{00000000-0005-0000-0000-0000C4010000}"/>
    <cellStyle name="강조색2 2" xfId="254" xr:uid="{00000000-0005-0000-0000-0000C5010000}"/>
    <cellStyle name="강조색2 3" xfId="255" xr:uid="{00000000-0005-0000-0000-0000C6010000}"/>
    <cellStyle name="강조색2 4" xfId="256" xr:uid="{00000000-0005-0000-0000-0000C7010000}"/>
    <cellStyle name="강조색2 5" xfId="257" xr:uid="{00000000-0005-0000-0000-0000C8010000}"/>
    <cellStyle name="강조색2 6" xfId="258" xr:uid="{00000000-0005-0000-0000-0000C9010000}"/>
    <cellStyle name="강조색2 7" xfId="259" xr:uid="{00000000-0005-0000-0000-0000CA010000}"/>
    <cellStyle name="강조색2 8" xfId="260" xr:uid="{00000000-0005-0000-0000-0000CB010000}"/>
    <cellStyle name="강조색2 8 2" xfId="261" xr:uid="{00000000-0005-0000-0000-0000CC010000}"/>
    <cellStyle name="강조색2 9" xfId="262" xr:uid="{00000000-0005-0000-0000-0000CD010000}"/>
    <cellStyle name="강조색2 9 2" xfId="263" xr:uid="{00000000-0005-0000-0000-0000CE010000}"/>
    <cellStyle name="강조색3 2" xfId="264" xr:uid="{00000000-0005-0000-0000-0000CF010000}"/>
    <cellStyle name="강조색3 3" xfId="265" xr:uid="{00000000-0005-0000-0000-0000D0010000}"/>
    <cellStyle name="강조색3 4" xfId="266" xr:uid="{00000000-0005-0000-0000-0000D1010000}"/>
    <cellStyle name="강조색3 5" xfId="267" xr:uid="{00000000-0005-0000-0000-0000D2010000}"/>
    <cellStyle name="강조색3 6" xfId="268" xr:uid="{00000000-0005-0000-0000-0000D3010000}"/>
    <cellStyle name="강조색3 7" xfId="269" xr:uid="{00000000-0005-0000-0000-0000D4010000}"/>
    <cellStyle name="강조색3 8" xfId="270" xr:uid="{00000000-0005-0000-0000-0000D5010000}"/>
    <cellStyle name="강조색3 8 2" xfId="271" xr:uid="{00000000-0005-0000-0000-0000D6010000}"/>
    <cellStyle name="강조색3 9" xfId="272" xr:uid="{00000000-0005-0000-0000-0000D7010000}"/>
    <cellStyle name="강조색3 9 2" xfId="273" xr:uid="{00000000-0005-0000-0000-0000D8010000}"/>
    <cellStyle name="강조색4 2" xfId="274" xr:uid="{00000000-0005-0000-0000-0000D9010000}"/>
    <cellStyle name="강조색4 3" xfId="275" xr:uid="{00000000-0005-0000-0000-0000DA010000}"/>
    <cellStyle name="강조색4 4" xfId="276" xr:uid="{00000000-0005-0000-0000-0000DB010000}"/>
    <cellStyle name="강조색4 5" xfId="277" xr:uid="{00000000-0005-0000-0000-0000DC010000}"/>
    <cellStyle name="강조색4 6" xfId="278" xr:uid="{00000000-0005-0000-0000-0000DD010000}"/>
    <cellStyle name="강조색4 7" xfId="279" xr:uid="{00000000-0005-0000-0000-0000DE010000}"/>
    <cellStyle name="강조색4 8" xfId="280" xr:uid="{00000000-0005-0000-0000-0000DF010000}"/>
    <cellStyle name="강조색4 8 2" xfId="281" xr:uid="{00000000-0005-0000-0000-0000E0010000}"/>
    <cellStyle name="강조색4 9" xfId="282" xr:uid="{00000000-0005-0000-0000-0000E1010000}"/>
    <cellStyle name="강조색4 9 2" xfId="283" xr:uid="{00000000-0005-0000-0000-0000E2010000}"/>
    <cellStyle name="강조색5 2" xfId="284" xr:uid="{00000000-0005-0000-0000-0000E3010000}"/>
    <cellStyle name="강조색5 3" xfId="285" xr:uid="{00000000-0005-0000-0000-0000E4010000}"/>
    <cellStyle name="강조색5 4" xfId="286" xr:uid="{00000000-0005-0000-0000-0000E5010000}"/>
    <cellStyle name="강조색5 5" xfId="287" xr:uid="{00000000-0005-0000-0000-0000E6010000}"/>
    <cellStyle name="강조색5 6" xfId="288" xr:uid="{00000000-0005-0000-0000-0000E7010000}"/>
    <cellStyle name="강조색5 7" xfId="289" xr:uid="{00000000-0005-0000-0000-0000E8010000}"/>
    <cellStyle name="강조색5 8" xfId="290" xr:uid="{00000000-0005-0000-0000-0000E9010000}"/>
    <cellStyle name="강조색5 8 2" xfId="291" xr:uid="{00000000-0005-0000-0000-0000EA010000}"/>
    <cellStyle name="강조색5 9" xfId="292" xr:uid="{00000000-0005-0000-0000-0000EB010000}"/>
    <cellStyle name="강조색5 9 2" xfId="293" xr:uid="{00000000-0005-0000-0000-0000EC010000}"/>
    <cellStyle name="강조색6 2" xfId="294" xr:uid="{00000000-0005-0000-0000-0000ED010000}"/>
    <cellStyle name="강조색6 3" xfId="295" xr:uid="{00000000-0005-0000-0000-0000EE010000}"/>
    <cellStyle name="강조색6 4" xfId="296" xr:uid="{00000000-0005-0000-0000-0000EF010000}"/>
    <cellStyle name="강조색6 5" xfId="297" xr:uid="{00000000-0005-0000-0000-0000F0010000}"/>
    <cellStyle name="강조색6 6" xfId="298" xr:uid="{00000000-0005-0000-0000-0000F1010000}"/>
    <cellStyle name="강조색6 7" xfId="299" xr:uid="{00000000-0005-0000-0000-0000F2010000}"/>
    <cellStyle name="강조색6 8" xfId="300" xr:uid="{00000000-0005-0000-0000-0000F3010000}"/>
    <cellStyle name="강조색6 8 2" xfId="301" xr:uid="{00000000-0005-0000-0000-0000F4010000}"/>
    <cellStyle name="강조색6 9" xfId="302" xr:uid="{00000000-0005-0000-0000-0000F5010000}"/>
    <cellStyle name="강조색6 9 2" xfId="303" xr:uid="{00000000-0005-0000-0000-0000F6010000}"/>
    <cellStyle name="경고문 2" xfId="304" xr:uid="{00000000-0005-0000-0000-0000F7010000}"/>
    <cellStyle name="경고문 3" xfId="305" xr:uid="{00000000-0005-0000-0000-0000F8010000}"/>
    <cellStyle name="경고문 4" xfId="306" xr:uid="{00000000-0005-0000-0000-0000F9010000}"/>
    <cellStyle name="경고문 5" xfId="307" xr:uid="{00000000-0005-0000-0000-0000FA010000}"/>
    <cellStyle name="경고문 6" xfId="308" xr:uid="{00000000-0005-0000-0000-0000FB010000}"/>
    <cellStyle name="경고문 7" xfId="309" xr:uid="{00000000-0005-0000-0000-0000FC010000}"/>
    <cellStyle name="경고문 8" xfId="310" xr:uid="{00000000-0005-0000-0000-0000FD010000}"/>
    <cellStyle name="경고문 8 2" xfId="311" xr:uid="{00000000-0005-0000-0000-0000FE010000}"/>
    <cellStyle name="경고문 9" xfId="312" xr:uid="{00000000-0005-0000-0000-0000FF010000}"/>
    <cellStyle name="경고문 9 2" xfId="313" xr:uid="{00000000-0005-0000-0000-000000020000}"/>
    <cellStyle name="계산 2" xfId="314" xr:uid="{00000000-0005-0000-0000-000001020000}"/>
    <cellStyle name="계산 3" xfId="315" xr:uid="{00000000-0005-0000-0000-000002020000}"/>
    <cellStyle name="계산 4" xfId="316" xr:uid="{00000000-0005-0000-0000-000003020000}"/>
    <cellStyle name="계산 5" xfId="317" xr:uid="{00000000-0005-0000-0000-000004020000}"/>
    <cellStyle name="계산 6" xfId="318" xr:uid="{00000000-0005-0000-0000-000005020000}"/>
    <cellStyle name="계산 7" xfId="319" xr:uid="{00000000-0005-0000-0000-000006020000}"/>
    <cellStyle name="계산 8" xfId="320" xr:uid="{00000000-0005-0000-0000-000007020000}"/>
    <cellStyle name="계산 8 2" xfId="321" xr:uid="{00000000-0005-0000-0000-000008020000}"/>
    <cellStyle name="계산 9" xfId="322" xr:uid="{00000000-0005-0000-0000-000009020000}"/>
    <cellStyle name="계산 9 2" xfId="323" xr:uid="{00000000-0005-0000-0000-00000A020000}"/>
    <cellStyle name="고정소숫점" xfId="526" xr:uid="{00000000-0005-0000-0000-00000B020000}"/>
    <cellStyle name="고정출력1" xfId="527" xr:uid="{00000000-0005-0000-0000-00000C020000}"/>
    <cellStyle name="고정출력2" xfId="528" xr:uid="{00000000-0005-0000-0000-00000D020000}"/>
    <cellStyle name="나쁨 2" xfId="324" xr:uid="{00000000-0005-0000-0000-00000E020000}"/>
    <cellStyle name="나쁨 3" xfId="325" xr:uid="{00000000-0005-0000-0000-00000F020000}"/>
    <cellStyle name="나쁨 4" xfId="326" xr:uid="{00000000-0005-0000-0000-000010020000}"/>
    <cellStyle name="나쁨 5" xfId="327" xr:uid="{00000000-0005-0000-0000-000011020000}"/>
    <cellStyle name="나쁨 6" xfId="328" xr:uid="{00000000-0005-0000-0000-000012020000}"/>
    <cellStyle name="나쁨 7" xfId="329" xr:uid="{00000000-0005-0000-0000-000013020000}"/>
    <cellStyle name="나쁨 8" xfId="330" xr:uid="{00000000-0005-0000-0000-000014020000}"/>
    <cellStyle name="나쁨 8 2" xfId="331" xr:uid="{00000000-0005-0000-0000-000015020000}"/>
    <cellStyle name="나쁨 9" xfId="332" xr:uid="{00000000-0005-0000-0000-000016020000}"/>
    <cellStyle name="나쁨 9 2" xfId="333" xr:uid="{00000000-0005-0000-0000-000017020000}"/>
    <cellStyle name="날짜" xfId="529" xr:uid="{00000000-0005-0000-0000-000018020000}"/>
    <cellStyle name="달러" xfId="530" xr:uid="{00000000-0005-0000-0000-000019020000}"/>
    <cellStyle name="뒤에 오는 하이퍼링크_@표준보할공정9911" xfId="531" xr:uid="{00000000-0005-0000-0000-00001A020000}"/>
    <cellStyle name="똿뗦먛귟 [0.00]_PRODUCT DETAIL Q1" xfId="532" xr:uid="{00000000-0005-0000-0000-00001B020000}"/>
    <cellStyle name="똿뗦먛귟_PRODUCT DETAIL Q1" xfId="533" xr:uid="{00000000-0005-0000-0000-00001C020000}"/>
    <cellStyle name="메모 2" xfId="334" xr:uid="{00000000-0005-0000-0000-00001D020000}"/>
    <cellStyle name="메모 3" xfId="335" xr:uid="{00000000-0005-0000-0000-00001E020000}"/>
    <cellStyle name="메모 4" xfId="336" xr:uid="{00000000-0005-0000-0000-00001F020000}"/>
    <cellStyle name="메모 5" xfId="337" xr:uid="{00000000-0005-0000-0000-000020020000}"/>
    <cellStyle name="메모 6" xfId="338" xr:uid="{00000000-0005-0000-0000-000021020000}"/>
    <cellStyle name="메모 7" xfId="339" xr:uid="{00000000-0005-0000-0000-000022020000}"/>
    <cellStyle name="메모 8" xfId="340" xr:uid="{00000000-0005-0000-0000-000023020000}"/>
    <cellStyle name="메모 8 2" xfId="341" xr:uid="{00000000-0005-0000-0000-000024020000}"/>
    <cellStyle name="메모 9" xfId="342" xr:uid="{00000000-0005-0000-0000-000025020000}"/>
    <cellStyle name="메모 9 2" xfId="343" xr:uid="{00000000-0005-0000-0000-000026020000}"/>
    <cellStyle name="믅됞 [0.00]_PRODUCT DETAIL Q1" xfId="534" xr:uid="{00000000-0005-0000-0000-000027020000}"/>
    <cellStyle name="믅됞_PRODUCT DETAIL Q1" xfId="535" xr:uid="{00000000-0005-0000-0000-000028020000}"/>
    <cellStyle name="백분율" xfId="2" builtinId="5"/>
    <cellStyle name="백분율 2" xfId="344" xr:uid="{00000000-0005-0000-0000-00002A020000}"/>
    <cellStyle name="백분율 2 2" xfId="345" xr:uid="{00000000-0005-0000-0000-00002B020000}"/>
    <cellStyle name="백분율 2 3" xfId="346" xr:uid="{00000000-0005-0000-0000-00002C020000}"/>
    <cellStyle name="백분율 2 4" xfId="347" xr:uid="{00000000-0005-0000-0000-00002D020000}"/>
    <cellStyle name="백분율 2 5" xfId="348" xr:uid="{00000000-0005-0000-0000-00002E020000}"/>
    <cellStyle name="백분율 2 6" xfId="349" xr:uid="{00000000-0005-0000-0000-00002F020000}"/>
    <cellStyle name="백분율 2 7" xfId="350" xr:uid="{00000000-0005-0000-0000-000030020000}"/>
    <cellStyle name="백분율 2 8" xfId="599" xr:uid="{00000000-0005-0000-0000-000031020000}"/>
    <cellStyle name="백분율 3" xfId="524" xr:uid="{00000000-0005-0000-0000-000032020000}"/>
    <cellStyle name="백분율 4" xfId="5" xr:uid="{00000000-0005-0000-0000-000033020000}"/>
    <cellStyle name="백분율 62 2" xfId="849" xr:uid="{00000000-0005-0000-0000-000034020000}"/>
    <cellStyle name="보통 2" xfId="351" xr:uid="{00000000-0005-0000-0000-000035020000}"/>
    <cellStyle name="보통 3" xfId="352" xr:uid="{00000000-0005-0000-0000-000036020000}"/>
    <cellStyle name="보통 4" xfId="353" xr:uid="{00000000-0005-0000-0000-000037020000}"/>
    <cellStyle name="보통 5" xfId="354" xr:uid="{00000000-0005-0000-0000-000038020000}"/>
    <cellStyle name="보통 6" xfId="355" xr:uid="{00000000-0005-0000-0000-000039020000}"/>
    <cellStyle name="보통 7" xfId="356" xr:uid="{00000000-0005-0000-0000-00003A020000}"/>
    <cellStyle name="보통 8" xfId="357" xr:uid="{00000000-0005-0000-0000-00003B020000}"/>
    <cellStyle name="보통 8 2" xfId="358" xr:uid="{00000000-0005-0000-0000-00003C020000}"/>
    <cellStyle name="보통 9" xfId="359" xr:uid="{00000000-0005-0000-0000-00003D020000}"/>
    <cellStyle name="보통 9 2" xfId="360" xr:uid="{00000000-0005-0000-0000-00003E020000}"/>
    <cellStyle name="뷭?_BOOKSHIP" xfId="361" xr:uid="{00000000-0005-0000-0000-00003F020000}"/>
    <cellStyle name="설명 텍스트 2" xfId="362" xr:uid="{00000000-0005-0000-0000-000040020000}"/>
    <cellStyle name="설명 텍스트 3" xfId="363" xr:uid="{00000000-0005-0000-0000-000041020000}"/>
    <cellStyle name="설명 텍스트 4" xfId="364" xr:uid="{00000000-0005-0000-0000-000042020000}"/>
    <cellStyle name="설명 텍스트 5" xfId="365" xr:uid="{00000000-0005-0000-0000-000043020000}"/>
    <cellStyle name="설명 텍스트 6" xfId="366" xr:uid="{00000000-0005-0000-0000-000044020000}"/>
    <cellStyle name="설명 텍스트 7" xfId="367" xr:uid="{00000000-0005-0000-0000-000045020000}"/>
    <cellStyle name="설명 텍스트 8" xfId="368" xr:uid="{00000000-0005-0000-0000-000046020000}"/>
    <cellStyle name="설명 텍스트 8 2" xfId="369" xr:uid="{00000000-0005-0000-0000-000047020000}"/>
    <cellStyle name="설명 텍스트 9" xfId="370" xr:uid="{00000000-0005-0000-0000-000048020000}"/>
    <cellStyle name="설명 텍스트 9 2" xfId="371" xr:uid="{00000000-0005-0000-0000-000049020000}"/>
    <cellStyle name="셀 확인 2" xfId="372" xr:uid="{00000000-0005-0000-0000-00004A020000}"/>
    <cellStyle name="셀 확인 2 10" xfId="624" xr:uid="{00000000-0005-0000-0000-00004B020000}"/>
    <cellStyle name="셀 확인 2 2" xfId="687" xr:uid="{00000000-0005-0000-0000-00004C020000}"/>
    <cellStyle name="셀 확인 2 3" xfId="604" xr:uid="{00000000-0005-0000-0000-00004D020000}"/>
    <cellStyle name="셀 확인 2 4" xfId="608" xr:uid="{00000000-0005-0000-0000-00004E020000}"/>
    <cellStyle name="셀 확인 2 5" xfId="638" xr:uid="{00000000-0005-0000-0000-00004F020000}"/>
    <cellStyle name="셀 확인 2 6" xfId="622" xr:uid="{00000000-0005-0000-0000-000050020000}"/>
    <cellStyle name="셀 확인 2 7" xfId="663" xr:uid="{00000000-0005-0000-0000-000051020000}"/>
    <cellStyle name="셀 확인 2 8" xfId="675" xr:uid="{00000000-0005-0000-0000-000052020000}"/>
    <cellStyle name="셀 확인 2 9" xfId="703" xr:uid="{00000000-0005-0000-0000-000053020000}"/>
    <cellStyle name="셀 확인 3" xfId="373" xr:uid="{00000000-0005-0000-0000-000054020000}"/>
    <cellStyle name="셀 확인 3 10" xfId="694" xr:uid="{00000000-0005-0000-0000-000055020000}"/>
    <cellStyle name="셀 확인 3 2" xfId="686" xr:uid="{00000000-0005-0000-0000-000056020000}"/>
    <cellStyle name="셀 확인 3 3" xfId="610" xr:uid="{00000000-0005-0000-0000-000057020000}"/>
    <cellStyle name="셀 확인 3 4" xfId="633" xr:uid="{00000000-0005-0000-0000-000058020000}"/>
    <cellStyle name="셀 확인 3 5" xfId="639" xr:uid="{00000000-0005-0000-0000-000059020000}"/>
    <cellStyle name="셀 확인 3 6" xfId="678" xr:uid="{00000000-0005-0000-0000-00005A020000}"/>
    <cellStyle name="셀 확인 3 7" xfId="667" xr:uid="{00000000-0005-0000-0000-00005B020000}"/>
    <cellStyle name="셀 확인 3 8" xfId="626" xr:uid="{00000000-0005-0000-0000-00005C020000}"/>
    <cellStyle name="셀 확인 3 9" xfId="630" xr:uid="{00000000-0005-0000-0000-00005D020000}"/>
    <cellStyle name="셀 확인 4" xfId="374" xr:uid="{00000000-0005-0000-0000-00005E020000}"/>
    <cellStyle name="셀 확인 4 10" xfId="606" xr:uid="{00000000-0005-0000-0000-00005F020000}"/>
    <cellStyle name="셀 확인 4 2" xfId="685" xr:uid="{00000000-0005-0000-0000-000060020000}"/>
    <cellStyle name="셀 확인 4 3" xfId="611" xr:uid="{00000000-0005-0000-0000-000061020000}"/>
    <cellStyle name="셀 확인 4 4" xfId="690" xr:uid="{00000000-0005-0000-0000-000062020000}"/>
    <cellStyle name="셀 확인 4 5" xfId="640" xr:uid="{00000000-0005-0000-0000-000063020000}"/>
    <cellStyle name="셀 확인 4 6" xfId="661" xr:uid="{00000000-0005-0000-0000-000064020000}"/>
    <cellStyle name="셀 확인 4 7" xfId="668" xr:uid="{00000000-0005-0000-0000-000065020000}"/>
    <cellStyle name="셀 확인 4 8" xfId="618" xr:uid="{00000000-0005-0000-0000-000066020000}"/>
    <cellStyle name="셀 확인 4 9" xfId="612" xr:uid="{00000000-0005-0000-0000-000067020000}"/>
    <cellStyle name="셀 확인 5" xfId="375" xr:uid="{00000000-0005-0000-0000-000068020000}"/>
    <cellStyle name="셀 확인 5 10" xfId="702" xr:uid="{00000000-0005-0000-0000-000069020000}"/>
    <cellStyle name="셀 확인 5 2" xfId="684" xr:uid="{00000000-0005-0000-0000-00006A020000}"/>
    <cellStyle name="셀 확인 5 3" xfId="650" xr:uid="{00000000-0005-0000-0000-00006B020000}"/>
    <cellStyle name="셀 확인 5 4" xfId="615" xr:uid="{00000000-0005-0000-0000-00006C020000}"/>
    <cellStyle name="셀 확인 5 5" xfId="641" xr:uid="{00000000-0005-0000-0000-00006D020000}"/>
    <cellStyle name="셀 확인 5 6" xfId="660" xr:uid="{00000000-0005-0000-0000-00006E020000}"/>
    <cellStyle name="셀 확인 5 7" xfId="635" xr:uid="{00000000-0005-0000-0000-00006F020000}"/>
    <cellStyle name="셀 확인 5 8" xfId="662" xr:uid="{00000000-0005-0000-0000-000070020000}"/>
    <cellStyle name="셀 확인 5 9" xfId="634" xr:uid="{00000000-0005-0000-0000-000071020000}"/>
    <cellStyle name="셀 확인 6" xfId="376" xr:uid="{00000000-0005-0000-0000-000072020000}"/>
    <cellStyle name="셀 확인 6 10" xfId="648" xr:uid="{00000000-0005-0000-0000-000073020000}"/>
    <cellStyle name="셀 확인 6 2" xfId="683" xr:uid="{00000000-0005-0000-0000-000074020000}"/>
    <cellStyle name="셀 확인 6 3" xfId="651" xr:uid="{00000000-0005-0000-0000-000075020000}"/>
    <cellStyle name="셀 확인 6 4" xfId="614" xr:uid="{00000000-0005-0000-0000-000076020000}"/>
    <cellStyle name="셀 확인 6 5" xfId="642" xr:uid="{00000000-0005-0000-0000-000077020000}"/>
    <cellStyle name="셀 확인 6 6" xfId="691" xr:uid="{00000000-0005-0000-0000-000078020000}"/>
    <cellStyle name="셀 확인 6 7" xfId="701" xr:uid="{00000000-0005-0000-0000-000079020000}"/>
    <cellStyle name="셀 확인 6 8" xfId="669" xr:uid="{00000000-0005-0000-0000-00007A020000}"/>
    <cellStyle name="셀 확인 6 9" xfId="621" xr:uid="{00000000-0005-0000-0000-00007B020000}"/>
    <cellStyle name="셀 확인 7" xfId="377" xr:uid="{00000000-0005-0000-0000-00007C020000}"/>
    <cellStyle name="셀 확인 7 10" xfId="698" xr:uid="{00000000-0005-0000-0000-00007D020000}"/>
    <cellStyle name="셀 확인 7 2" xfId="682" xr:uid="{00000000-0005-0000-0000-00007E020000}"/>
    <cellStyle name="셀 확인 7 3" xfId="652" xr:uid="{00000000-0005-0000-0000-00007F020000}"/>
    <cellStyle name="셀 확인 7 4" xfId="623" xr:uid="{00000000-0005-0000-0000-000080020000}"/>
    <cellStyle name="셀 확인 7 5" xfId="643" xr:uid="{00000000-0005-0000-0000-000081020000}"/>
    <cellStyle name="셀 확인 7 6" xfId="692" xr:uid="{00000000-0005-0000-0000-000082020000}"/>
    <cellStyle name="셀 확인 7 7" xfId="657" xr:uid="{00000000-0005-0000-0000-000083020000}"/>
    <cellStyle name="셀 확인 7 8" xfId="616" xr:uid="{00000000-0005-0000-0000-000084020000}"/>
    <cellStyle name="셀 확인 7 9" xfId="620" xr:uid="{00000000-0005-0000-0000-000085020000}"/>
    <cellStyle name="셀 확인 8" xfId="378" xr:uid="{00000000-0005-0000-0000-000086020000}"/>
    <cellStyle name="셀 확인 8 10" xfId="693" xr:uid="{00000000-0005-0000-0000-000087020000}"/>
    <cellStyle name="셀 확인 8 11" xfId="613" xr:uid="{00000000-0005-0000-0000-000088020000}"/>
    <cellStyle name="셀 확인 8 2" xfId="379" xr:uid="{00000000-0005-0000-0000-000089020000}"/>
    <cellStyle name="셀 확인 8 2 10" xfId="689" xr:uid="{00000000-0005-0000-0000-00008A020000}"/>
    <cellStyle name="셀 확인 8 2 2" xfId="679" xr:uid="{00000000-0005-0000-0000-00008B020000}"/>
    <cellStyle name="셀 확인 8 2 3" xfId="654" xr:uid="{00000000-0005-0000-0000-00008C020000}"/>
    <cellStyle name="셀 확인 8 2 4" xfId="670" xr:uid="{00000000-0005-0000-0000-00008D020000}"/>
    <cellStyle name="셀 확인 8 2 5" xfId="645" xr:uid="{00000000-0005-0000-0000-00008E020000}"/>
    <cellStyle name="셀 확인 8 2 6" xfId="649" xr:uid="{00000000-0005-0000-0000-00008F020000}"/>
    <cellStyle name="셀 확인 8 2 7" xfId="696" xr:uid="{00000000-0005-0000-0000-000090020000}"/>
    <cellStyle name="셀 확인 8 2 8" xfId="677" xr:uid="{00000000-0005-0000-0000-000091020000}"/>
    <cellStyle name="셀 확인 8 2 9" xfId="625" xr:uid="{00000000-0005-0000-0000-000092020000}"/>
    <cellStyle name="셀 확인 8 3" xfId="680" xr:uid="{00000000-0005-0000-0000-000093020000}"/>
    <cellStyle name="셀 확인 8 4" xfId="653" xr:uid="{00000000-0005-0000-0000-000094020000}"/>
    <cellStyle name="셀 확인 8 5" xfId="673" xr:uid="{00000000-0005-0000-0000-000095020000}"/>
    <cellStyle name="셀 확인 8 6" xfId="644" xr:uid="{00000000-0005-0000-0000-000096020000}"/>
    <cellStyle name="셀 확인 8 7" xfId="676" xr:uid="{00000000-0005-0000-0000-000097020000}"/>
    <cellStyle name="셀 확인 8 8" xfId="658" xr:uid="{00000000-0005-0000-0000-000098020000}"/>
    <cellStyle name="셀 확인 8 9" xfId="627" xr:uid="{00000000-0005-0000-0000-000099020000}"/>
    <cellStyle name="셀 확인 9" xfId="380" xr:uid="{00000000-0005-0000-0000-00009A020000}"/>
    <cellStyle name="셀 확인 9 10" xfId="631" xr:uid="{00000000-0005-0000-0000-00009B020000}"/>
    <cellStyle name="셀 확인 9 11" xfId="665" xr:uid="{00000000-0005-0000-0000-00009C020000}"/>
    <cellStyle name="셀 확인 9 2" xfId="381" xr:uid="{00000000-0005-0000-0000-00009D020000}"/>
    <cellStyle name="셀 확인 9 2 10" xfId="659" xr:uid="{00000000-0005-0000-0000-00009E020000}"/>
    <cellStyle name="셀 확인 9 2 2" xfId="628" xr:uid="{00000000-0005-0000-0000-00009F020000}"/>
    <cellStyle name="셀 확인 9 2 3" xfId="656" xr:uid="{00000000-0005-0000-0000-0000A0020000}"/>
    <cellStyle name="셀 확인 9 2 4" xfId="632" xr:uid="{00000000-0005-0000-0000-0000A1020000}"/>
    <cellStyle name="셀 확인 9 2 5" xfId="647" xr:uid="{00000000-0005-0000-0000-0000A2020000}"/>
    <cellStyle name="셀 확인 9 2 6" xfId="617" xr:uid="{00000000-0005-0000-0000-0000A3020000}"/>
    <cellStyle name="셀 확인 9 2 7" xfId="636" xr:uid="{00000000-0005-0000-0000-0000A4020000}"/>
    <cellStyle name="셀 확인 9 2 8" xfId="671" xr:uid="{00000000-0005-0000-0000-0000A5020000}"/>
    <cellStyle name="셀 확인 9 2 9" xfId="619" xr:uid="{00000000-0005-0000-0000-0000A6020000}"/>
    <cellStyle name="셀 확인 9 3" xfId="629" xr:uid="{00000000-0005-0000-0000-0000A7020000}"/>
    <cellStyle name="셀 확인 9 4" xfId="655" xr:uid="{00000000-0005-0000-0000-0000A8020000}"/>
    <cellStyle name="셀 확인 9 5" xfId="695" xr:uid="{00000000-0005-0000-0000-0000A9020000}"/>
    <cellStyle name="셀 확인 9 6" xfId="646" xr:uid="{00000000-0005-0000-0000-0000AA020000}"/>
    <cellStyle name="셀 확인 9 7" xfId="672" xr:uid="{00000000-0005-0000-0000-0000AB020000}"/>
    <cellStyle name="셀 확인 9 8" xfId="688" xr:uid="{00000000-0005-0000-0000-0000AC020000}"/>
    <cellStyle name="셀 확인 9 9" xfId="602" xr:uid="{00000000-0005-0000-0000-0000AD020000}"/>
    <cellStyle name="숫자(R)" xfId="536" xr:uid="{00000000-0005-0000-0000-0000AE020000}"/>
    <cellStyle name="쉼" xfId="382" xr:uid="{00000000-0005-0000-0000-0000AF020000}"/>
    <cellStyle name="쉼표 [0]" xfId="1" builtinId="6"/>
    <cellStyle name="쉼표 [0] 10" xfId="601" xr:uid="{00000000-0005-0000-0000-0000B1020000}"/>
    <cellStyle name="쉼표 [0] 11" xfId="383" xr:uid="{00000000-0005-0000-0000-0000B2020000}"/>
    <cellStyle name="쉼표 [0] 12" xfId="4" xr:uid="{00000000-0005-0000-0000-0000B3020000}"/>
    <cellStyle name="쉼표 [0] 13" xfId="384" xr:uid="{00000000-0005-0000-0000-0000B4020000}"/>
    <cellStyle name="쉼표 [0] 14" xfId="385" xr:uid="{00000000-0005-0000-0000-0000B5020000}"/>
    <cellStyle name="쉼표 [0] 2" xfId="386" xr:uid="{00000000-0005-0000-0000-0000B6020000}"/>
    <cellStyle name="쉼표 [0] 2 2" xfId="387" xr:uid="{00000000-0005-0000-0000-0000B7020000}"/>
    <cellStyle name="쉼표 [0] 2 2 2" xfId="1095" xr:uid="{00000000-0005-0000-0000-0000B8020000}"/>
    <cellStyle name="쉼표 [0] 2 3" xfId="388" xr:uid="{00000000-0005-0000-0000-0000B9020000}"/>
    <cellStyle name="쉼표 [0] 2 4" xfId="389" xr:uid="{00000000-0005-0000-0000-0000BA020000}"/>
    <cellStyle name="쉼표 [0] 2 5" xfId="390" xr:uid="{00000000-0005-0000-0000-0000BB020000}"/>
    <cellStyle name="쉼표 [0] 2 6" xfId="391" xr:uid="{00000000-0005-0000-0000-0000BC020000}"/>
    <cellStyle name="쉼표 [0] 2 7" xfId="392" xr:uid="{00000000-0005-0000-0000-0000BD020000}"/>
    <cellStyle name="쉼표 [0] 2_이천설봉2차감리지정신청(최종)" xfId="393" xr:uid="{00000000-0005-0000-0000-0000BE020000}"/>
    <cellStyle name="쉼표 [0] 3" xfId="394" xr:uid="{00000000-0005-0000-0000-0000BF020000}"/>
    <cellStyle name="쉼표 [0] 4" xfId="395" xr:uid="{00000000-0005-0000-0000-0000C0020000}"/>
    <cellStyle name="쉼표 [0] 5" xfId="396" xr:uid="{00000000-0005-0000-0000-0000C1020000}"/>
    <cellStyle name="쉼표 [0] 5 2" xfId="397" xr:uid="{00000000-0005-0000-0000-0000C2020000}"/>
    <cellStyle name="쉼표 [0] 5_이천설봉2차감리지정신청(최종)" xfId="398" xr:uid="{00000000-0005-0000-0000-0000C3020000}"/>
    <cellStyle name="쉼표 [0] 6" xfId="399" xr:uid="{00000000-0005-0000-0000-0000C4020000}"/>
    <cellStyle name="쉼표 [0] 6 2" xfId="400" xr:uid="{00000000-0005-0000-0000-0000C5020000}"/>
    <cellStyle name="쉼표 [0] 6_이천설봉2차감리지정신청(최종)" xfId="401" xr:uid="{00000000-0005-0000-0000-0000C6020000}"/>
    <cellStyle name="쉼표 [0] 7" xfId="402" xr:uid="{00000000-0005-0000-0000-0000C7020000}"/>
    <cellStyle name="쉼표 [0] 8" xfId="403" xr:uid="{00000000-0005-0000-0000-0000C8020000}"/>
    <cellStyle name="쉼표 [0] 9" xfId="522" xr:uid="{00000000-0005-0000-0000-0000C9020000}"/>
    <cellStyle name="스타일 1" xfId="537" xr:uid="{00000000-0005-0000-0000-0000CA020000}"/>
    <cellStyle name="스타일 10" xfId="850" xr:uid="{00000000-0005-0000-0000-0000CB020000}"/>
    <cellStyle name="스타일 100" xfId="851" xr:uid="{00000000-0005-0000-0000-0000CC020000}"/>
    <cellStyle name="스타일 101" xfId="852" xr:uid="{00000000-0005-0000-0000-0000CD020000}"/>
    <cellStyle name="스타일 102" xfId="853" xr:uid="{00000000-0005-0000-0000-0000CE020000}"/>
    <cellStyle name="스타일 103" xfId="854" xr:uid="{00000000-0005-0000-0000-0000CF020000}"/>
    <cellStyle name="스타일 104" xfId="855" xr:uid="{00000000-0005-0000-0000-0000D0020000}"/>
    <cellStyle name="스타일 105" xfId="856" xr:uid="{00000000-0005-0000-0000-0000D1020000}"/>
    <cellStyle name="스타일 106" xfId="857" xr:uid="{00000000-0005-0000-0000-0000D2020000}"/>
    <cellStyle name="스타일 107" xfId="858" xr:uid="{00000000-0005-0000-0000-0000D3020000}"/>
    <cellStyle name="스타일 108" xfId="859" xr:uid="{00000000-0005-0000-0000-0000D4020000}"/>
    <cellStyle name="스타일 109" xfId="860" xr:uid="{00000000-0005-0000-0000-0000D5020000}"/>
    <cellStyle name="스타일 11" xfId="861" xr:uid="{00000000-0005-0000-0000-0000D6020000}"/>
    <cellStyle name="스타일 110" xfId="862" xr:uid="{00000000-0005-0000-0000-0000D7020000}"/>
    <cellStyle name="스타일 111" xfId="863" xr:uid="{00000000-0005-0000-0000-0000D8020000}"/>
    <cellStyle name="스타일 112" xfId="864" xr:uid="{00000000-0005-0000-0000-0000D9020000}"/>
    <cellStyle name="스타일 113" xfId="865" xr:uid="{00000000-0005-0000-0000-0000DA020000}"/>
    <cellStyle name="스타일 114" xfId="866" xr:uid="{00000000-0005-0000-0000-0000DB020000}"/>
    <cellStyle name="스타일 115" xfId="867" xr:uid="{00000000-0005-0000-0000-0000DC020000}"/>
    <cellStyle name="스타일 116" xfId="868" xr:uid="{00000000-0005-0000-0000-0000DD020000}"/>
    <cellStyle name="스타일 117" xfId="869" xr:uid="{00000000-0005-0000-0000-0000DE020000}"/>
    <cellStyle name="스타일 118" xfId="870" xr:uid="{00000000-0005-0000-0000-0000DF020000}"/>
    <cellStyle name="스타일 119" xfId="871" xr:uid="{00000000-0005-0000-0000-0000E0020000}"/>
    <cellStyle name="스타일 12" xfId="872" xr:uid="{00000000-0005-0000-0000-0000E1020000}"/>
    <cellStyle name="스타일 120" xfId="873" xr:uid="{00000000-0005-0000-0000-0000E2020000}"/>
    <cellStyle name="스타일 121" xfId="874" xr:uid="{00000000-0005-0000-0000-0000E3020000}"/>
    <cellStyle name="스타일 122" xfId="875" xr:uid="{00000000-0005-0000-0000-0000E4020000}"/>
    <cellStyle name="스타일 123" xfId="876" xr:uid="{00000000-0005-0000-0000-0000E5020000}"/>
    <cellStyle name="스타일 124" xfId="877" xr:uid="{00000000-0005-0000-0000-0000E6020000}"/>
    <cellStyle name="스타일 125" xfId="878" xr:uid="{00000000-0005-0000-0000-0000E7020000}"/>
    <cellStyle name="스타일 126" xfId="879" xr:uid="{00000000-0005-0000-0000-0000E8020000}"/>
    <cellStyle name="스타일 127" xfId="880" xr:uid="{00000000-0005-0000-0000-0000E9020000}"/>
    <cellStyle name="스타일 128" xfId="881" xr:uid="{00000000-0005-0000-0000-0000EA020000}"/>
    <cellStyle name="스타일 129" xfId="882" xr:uid="{00000000-0005-0000-0000-0000EB020000}"/>
    <cellStyle name="스타일 13" xfId="883" xr:uid="{00000000-0005-0000-0000-0000EC020000}"/>
    <cellStyle name="스타일 130" xfId="884" xr:uid="{00000000-0005-0000-0000-0000ED020000}"/>
    <cellStyle name="스타일 131" xfId="885" xr:uid="{00000000-0005-0000-0000-0000EE020000}"/>
    <cellStyle name="스타일 132" xfId="886" xr:uid="{00000000-0005-0000-0000-0000EF020000}"/>
    <cellStyle name="스타일 133" xfId="887" xr:uid="{00000000-0005-0000-0000-0000F0020000}"/>
    <cellStyle name="스타일 134" xfId="888" xr:uid="{00000000-0005-0000-0000-0000F1020000}"/>
    <cellStyle name="스타일 135" xfId="889" xr:uid="{00000000-0005-0000-0000-0000F2020000}"/>
    <cellStyle name="스타일 136" xfId="890" xr:uid="{00000000-0005-0000-0000-0000F3020000}"/>
    <cellStyle name="스타일 137" xfId="891" xr:uid="{00000000-0005-0000-0000-0000F4020000}"/>
    <cellStyle name="스타일 138" xfId="892" xr:uid="{00000000-0005-0000-0000-0000F5020000}"/>
    <cellStyle name="스타일 139" xfId="893" xr:uid="{00000000-0005-0000-0000-0000F6020000}"/>
    <cellStyle name="스타일 14" xfId="894" xr:uid="{00000000-0005-0000-0000-0000F7020000}"/>
    <cellStyle name="스타일 140" xfId="895" xr:uid="{00000000-0005-0000-0000-0000F8020000}"/>
    <cellStyle name="스타일 141" xfId="896" xr:uid="{00000000-0005-0000-0000-0000F9020000}"/>
    <cellStyle name="스타일 142" xfId="897" xr:uid="{00000000-0005-0000-0000-0000FA020000}"/>
    <cellStyle name="스타일 143" xfId="898" xr:uid="{00000000-0005-0000-0000-0000FB020000}"/>
    <cellStyle name="스타일 144" xfId="899" xr:uid="{00000000-0005-0000-0000-0000FC020000}"/>
    <cellStyle name="스타일 145" xfId="900" xr:uid="{00000000-0005-0000-0000-0000FD020000}"/>
    <cellStyle name="스타일 146" xfId="901" xr:uid="{00000000-0005-0000-0000-0000FE020000}"/>
    <cellStyle name="스타일 147" xfId="902" xr:uid="{00000000-0005-0000-0000-0000FF020000}"/>
    <cellStyle name="스타일 148" xfId="903" xr:uid="{00000000-0005-0000-0000-000000030000}"/>
    <cellStyle name="스타일 149" xfId="904" xr:uid="{00000000-0005-0000-0000-000001030000}"/>
    <cellStyle name="스타일 15" xfId="905" xr:uid="{00000000-0005-0000-0000-000002030000}"/>
    <cellStyle name="스타일 150" xfId="906" xr:uid="{00000000-0005-0000-0000-000003030000}"/>
    <cellStyle name="스타일 151" xfId="907" xr:uid="{00000000-0005-0000-0000-000004030000}"/>
    <cellStyle name="스타일 152" xfId="908" xr:uid="{00000000-0005-0000-0000-000005030000}"/>
    <cellStyle name="스타일 153" xfId="909" xr:uid="{00000000-0005-0000-0000-000006030000}"/>
    <cellStyle name="스타일 154" xfId="910" xr:uid="{00000000-0005-0000-0000-000007030000}"/>
    <cellStyle name="스타일 155" xfId="911" xr:uid="{00000000-0005-0000-0000-000008030000}"/>
    <cellStyle name="스타일 156" xfId="912" xr:uid="{00000000-0005-0000-0000-000009030000}"/>
    <cellStyle name="스타일 157" xfId="913" xr:uid="{00000000-0005-0000-0000-00000A030000}"/>
    <cellStyle name="스타일 158" xfId="914" xr:uid="{00000000-0005-0000-0000-00000B030000}"/>
    <cellStyle name="스타일 159" xfId="915" xr:uid="{00000000-0005-0000-0000-00000C030000}"/>
    <cellStyle name="스타일 16" xfId="916" xr:uid="{00000000-0005-0000-0000-00000D030000}"/>
    <cellStyle name="스타일 160" xfId="917" xr:uid="{00000000-0005-0000-0000-00000E030000}"/>
    <cellStyle name="스타일 161" xfId="918" xr:uid="{00000000-0005-0000-0000-00000F030000}"/>
    <cellStyle name="스타일 162" xfId="919" xr:uid="{00000000-0005-0000-0000-000010030000}"/>
    <cellStyle name="스타일 163" xfId="920" xr:uid="{00000000-0005-0000-0000-000011030000}"/>
    <cellStyle name="스타일 164" xfId="921" xr:uid="{00000000-0005-0000-0000-000012030000}"/>
    <cellStyle name="스타일 165" xfId="922" xr:uid="{00000000-0005-0000-0000-000013030000}"/>
    <cellStyle name="스타일 166" xfId="923" xr:uid="{00000000-0005-0000-0000-000014030000}"/>
    <cellStyle name="스타일 167" xfId="924" xr:uid="{00000000-0005-0000-0000-000015030000}"/>
    <cellStyle name="스타일 168" xfId="925" xr:uid="{00000000-0005-0000-0000-000016030000}"/>
    <cellStyle name="스타일 169" xfId="926" xr:uid="{00000000-0005-0000-0000-000017030000}"/>
    <cellStyle name="스타일 17" xfId="927" xr:uid="{00000000-0005-0000-0000-000018030000}"/>
    <cellStyle name="스타일 170" xfId="928" xr:uid="{00000000-0005-0000-0000-000019030000}"/>
    <cellStyle name="스타일 171" xfId="929" xr:uid="{00000000-0005-0000-0000-00001A030000}"/>
    <cellStyle name="스타일 172" xfId="930" xr:uid="{00000000-0005-0000-0000-00001B030000}"/>
    <cellStyle name="스타일 173" xfId="931" xr:uid="{00000000-0005-0000-0000-00001C030000}"/>
    <cellStyle name="스타일 174" xfId="932" xr:uid="{00000000-0005-0000-0000-00001D030000}"/>
    <cellStyle name="스타일 175" xfId="933" xr:uid="{00000000-0005-0000-0000-00001E030000}"/>
    <cellStyle name="스타일 176" xfId="934" xr:uid="{00000000-0005-0000-0000-00001F030000}"/>
    <cellStyle name="스타일 177" xfId="935" xr:uid="{00000000-0005-0000-0000-000020030000}"/>
    <cellStyle name="스타일 178" xfId="936" xr:uid="{00000000-0005-0000-0000-000021030000}"/>
    <cellStyle name="스타일 179" xfId="937" xr:uid="{00000000-0005-0000-0000-000022030000}"/>
    <cellStyle name="스타일 18" xfId="938" xr:uid="{00000000-0005-0000-0000-000023030000}"/>
    <cellStyle name="스타일 180" xfId="939" xr:uid="{00000000-0005-0000-0000-000024030000}"/>
    <cellStyle name="스타일 181" xfId="940" xr:uid="{00000000-0005-0000-0000-000025030000}"/>
    <cellStyle name="스타일 182" xfId="941" xr:uid="{00000000-0005-0000-0000-000026030000}"/>
    <cellStyle name="스타일 183" xfId="942" xr:uid="{00000000-0005-0000-0000-000027030000}"/>
    <cellStyle name="스타일 184" xfId="943" xr:uid="{00000000-0005-0000-0000-000028030000}"/>
    <cellStyle name="스타일 185" xfId="944" xr:uid="{00000000-0005-0000-0000-000029030000}"/>
    <cellStyle name="스타일 186" xfId="945" xr:uid="{00000000-0005-0000-0000-00002A030000}"/>
    <cellStyle name="스타일 187" xfId="946" xr:uid="{00000000-0005-0000-0000-00002B030000}"/>
    <cellStyle name="스타일 188" xfId="947" xr:uid="{00000000-0005-0000-0000-00002C030000}"/>
    <cellStyle name="스타일 189" xfId="948" xr:uid="{00000000-0005-0000-0000-00002D030000}"/>
    <cellStyle name="스타일 19" xfId="949" xr:uid="{00000000-0005-0000-0000-00002E030000}"/>
    <cellStyle name="스타일 190" xfId="950" xr:uid="{00000000-0005-0000-0000-00002F030000}"/>
    <cellStyle name="스타일 191" xfId="951" xr:uid="{00000000-0005-0000-0000-000030030000}"/>
    <cellStyle name="스타일 192" xfId="952" xr:uid="{00000000-0005-0000-0000-000031030000}"/>
    <cellStyle name="스타일 193" xfId="953" xr:uid="{00000000-0005-0000-0000-000032030000}"/>
    <cellStyle name="스타일 194" xfId="954" xr:uid="{00000000-0005-0000-0000-000033030000}"/>
    <cellStyle name="스타일 195" xfId="955" xr:uid="{00000000-0005-0000-0000-000034030000}"/>
    <cellStyle name="스타일 196" xfId="956" xr:uid="{00000000-0005-0000-0000-000035030000}"/>
    <cellStyle name="스타일 197" xfId="957" xr:uid="{00000000-0005-0000-0000-000036030000}"/>
    <cellStyle name="스타일 198" xfId="958" xr:uid="{00000000-0005-0000-0000-000037030000}"/>
    <cellStyle name="스타일 199" xfId="959" xr:uid="{00000000-0005-0000-0000-000038030000}"/>
    <cellStyle name="스타일 2" xfId="960" xr:uid="{00000000-0005-0000-0000-000039030000}"/>
    <cellStyle name="스타일 20" xfId="961" xr:uid="{00000000-0005-0000-0000-00003A030000}"/>
    <cellStyle name="스타일 200" xfId="962" xr:uid="{00000000-0005-0000-0000-00003B030000}"/>
    <cellStyle name="스타일 201" xfId="963" xr:uid="{00000000-0005-0000-0000-00003C030000}"/>
    <cellStyle name="스타일 202" xfId="964" xr:uid="{00000000-0005-0000-0000-00003D030000}"/>
    <cellStyle name="스타일 203" xfId="965" xr:uid="{00000000-0005-0000-0000-00003E030000}"/>
    <cellStyle name="스타일 204" xfId="966" xr:uid="{00000000-0005-0000-0000-00003F030000}"/>
    <cellStyle name="스타일 205" xfId="967" xr:uid="{00000000-0005-0000-0000-000040030000}"/>
    <cellStyle name="스타일 206" xfId="968" xr:uid="{00000000-0005-0000-0000-000041030000}"/>
    <cellStyle name="스타일 207" xfId="969" xr:uid="{00000000-0005-0000-0000-000042030000}"/>
    <cellStyle name="스타일 208" xfId="970" xr:uid="{00000000-0005-0000-0000-000043030000}"/>
    <cellStyle name="스타일 209" xfId="971" xr:uid="{00000000-0005-0000-0000-000044030000}"/>
    <cellStyle name="스타일 21" xfId="972" xr:uid="{00000000-0005-0000-0000-000045030000}"/>
    <cellStyle name="스타일 210" xfId="973" xr:uid="{00000000-0005-0000-0000-000046030000}"/>
    <cellStyle name="스타일 211" xfId="974" xr:uid="{00000000-0005-0000-0000-000047030000}"/>
    <cellStyle name="스타일 212" xfId="975" xr:uid="{00000000-0005-0000-0000-000048030000}"/>
    <cellStyle name="스타일 213" xfId="976" xr:uid="{00000000-0005-0000-0000-000049030000}"/>
    <cellStyle name="스타일 214" xfId="977" xr:uid="{00000000-0005-0000-0000-00004A030000}"/>
    <cellStyle name="스타일 215" xfId="978" xr:uid="{00000000-0005-0000-0000-00004B030000}"/>
    <cellStyle name="스타일 216" xfId="979" xr:uid="{00000000-0005-0000-0000-00004C030000}"/>
    <cellStyle name="스타일 217" xfId="980" xr:uid="{00000000-0005-0000-0000-00004D030000}"/>
    <cellStyle name="스타일 218" xfId="981" xr:uid="{00000000-0005-0000-0000-00004E030000}"/>
    <cellStyle name="스타일 219" xfId="982" xr:uid="{00000000-0005-0000-0000-00004F030000}"/>
    <cellStyle name="스타일 22" xfId="983" xr:uid="{00000000-0005-0000-0000-000050030000}"/>
    <cellStyle name="스타일 220" xfId="984" xr:uid="{00000000-0005-0000-0000-000051030000}"/>
    <cellStyle name="스타일 221" xfId="985" xr:uid="{00000000-0005-0000-0000-000052030000}"/>
    <cellStyle name="스타일 222" xfId="986" xr:uid="{00000000-0005-0000-0000-000053030000}"/>
    <cellStyle name="스타일 223" xfId="987" xr:uid="{00000000-0005-0000-0000-000054030000}"/>
    <cellStyle name="스타일 224" xfId="988" xr:uid="{00000000-0005-0000-0000-000055030000}"/>
    <cellStyle name="스타일 225" xfId="989" xr:uid="{00000000-0005-0000-0000-000056030000}"/>
    <cellStyle name="스타일 226" xfId="990" xr:uid="{00000000-0005-0000-0000-000057030000}"/>
    <cellStyle name="스타일 227" xfId="991" xr:uid="{00000000-0005-0000-0000-000058030000}"/>
    <cellStyle name="스타일 228" xfId="992" xr:uid="{00000000-0005-0000-0000-000059030000}"/>
    <cellStyle name="스타일 229" xfId="993" xr:uid="{00000000-0005-0000-0000-00005A030000}"/>
    <cellStyle name="스타일 23" xfId="994" xr:uid="{00000000-0005-0000-0000-00005B030000}"/>
    <cellStyle name="스타일 230" xfId="995" xr:uid="{00000000-0005-0000-0000-00005C030000}"/>
    <cellStyle name="스타일 231" xfId="996" xr:uid="{00000000-0005-0000-0000-00005D030000}"/>
    <cellStyle name="스타일 232" xfId="997" xr:uid="{00000000-0005-0000-0000-00005E030000}"/>
    <cellStyle name="스타일 233" xfId="998" xr:uid="{00000000-0005-0000-0000-00005F030000}"/>
    <cellStyle name="스타일 234" xfId="999" xr:uid="{00000000-0005-0000-0000-000060030000}"/>
    <cellStyle name="스타일 235" xfId="1000" xr:uid="{00000000-0005-0000-0000-000061030000}"/>
    <cellStyle name="스타일 236" xfId="1001" xr:uid="{00000000-0005-0000-0000-000062030000}"/>
    <cellStyle name="스타일 237" xfId="1002" xr:uid="{00000000-0005-0000-0000-000063030000}"/>
    <cellStyle name="스타일 238" xfId="1003" xr:uid="{00000000-0005-0000-0000-000064030000}"/>
    <cellStyle name="스타일 239" xfId="1004" xr:uid="{00000000-0005-0000-0000-000065030000}"/>
    <cellStyle name="스타일 24" xfId="1005" xr:uid="{00000000-0005-0000-0000-000066030000}"/>
    <cellStyle name="스타일 240" xfId="1006" xr:uid="{00000000-0005-0000-0000-000067030000}"/>
    <cellStyle name="스타일 241" xfId="1007" xr:uid="{00000000-0005-0000-0000-000068030000}"/>
    <cellStyle name="스타일 242" xfId="1008" xr:uid="{00000000-0005-0000-0000-000069030000}"/>
    <cellStyle name="스타일 243" xfId="1009" xr:uid="{00000000-0005-0000-0000-00006A030000}"/>
    <cellStyle name="스타일 244" xfId="1010" xr:uid="{00000000-0005-0000-0000-00006B030000}"/>
    <cellStyle name="스타일 245" xfId="1011" xr:uid="{00000000-0005-0000-0000-00006C030000}"/>
    <cellStyle name="스타일 25" xfId="1012" xr:uid="{00000000-0005-0000-0000-00006D030000}"/>
    <cellStyle name="스타일 26" xfId="1013" xr:uid="{00000000-0005-0000-0000-00006E030000}"/>
    <cellStyle name="스타일 27" xfId="1014" xr:uid="{00000000-0005-0000-0000-00006F030000}"/>
    <cellStyle name="스타일 28" xfId="1015" xr:uid="{00000000-0005-0000-0000-000070030000}"/>
    <cellStyle name="스타일 29" xfId="1016" xr:uid="{00000000-0005-0000-0000-000071030000}"/>
    <cellStyle name="스타일 3" xfId="1017" xr:uid="{00000000-0005-0000-0000-000072030000}"/>
    <cellStyle name="스타일 30" xfId="1018" xr:uid="{00000000-0005-0000-0000-000073030000}"/>
    <cellStyle name="스타일 31" xfId="1019" xr:uid="{00000000-0005-0000-0000-000074030000}"/>
    <cellStyle name="스타일 32" xfId="1020" xr:uid="{00000000-0005-0000-0000-000075030000}"/>
    <cellStyle name="스타일 33" xfId="1021" xr:uid="{00000000-0005-0000-0000-000076030000}"/>
    <cellStyle name="스타일 34" xfId="1022" xr:uid="{00000000-0005-0000-0000-000077030000}"/>
    <cellStyle name="스타일 35" xfId="1023" xr:uid="{00000000-0005-0000-0000-000078030000}"/>
    <cellStyle name="스타일 36" xfId="1024" xr:uid="{00000000-0005-0000-0000-000079030000}"/>
    <cellStyle name="스타일 37" xfId="1025" xr:uid="{00000000-0005-0000-0000-00007A030000}"/>
    <cellStyle name="스타일 38" xfId="1026" xr:uid="{00000000-0005-0000-0000-00007B030000}"/>
    <cellStyle name="스타일 39" xfId="1027" xr:uid="{00000000-0005-0000-0000-00007C030000}"/>
    <cellStyle name="스타일 4" xfId="1028" xr:uid="{00000000-0005-0000-0000-00007D030000}"/>
    <cellStyle name="스타일 40" xfId="1029" xr:uid="{00000000-0005-0000-0000-00007E030000}"/>
    <cellStyle name="스타일 41" xfId="1030" xr:uid="{00000000-0005-0000-0000-00007F030000}"/>
    <cellStyle name="스타일 42" xfId="1031" xr:uid="{00000000-0005-0000-0000-000080030000}"/>
    <cellStyle name="스타일 43" xfId="1032" xr:uid="{00000000-0005-0000-0000-000081030000}"/>
    <cellStyle name="스타일 44" xfId="1033" xr:uid="{00000000-0005-0000-0000-000082030000}"/>
    <cellStyle name="스타일 45" xfId="1034" xr:uid="{00000000-0005-0000-0000-000083030000}"/>
    <cellStyle name="스타일 46" xfId="1035" xr:uid="{00000000-0005-0000-0000-000084030000}"/>
    <cellStyle name="스타일 47" xfId="1036" xr:uid="{00000000-0005-0000-0000-000085030000}"/>
    <cellStyle name="스타일 48" xfId="1037" xr:uid="{00000000-0005-0000-0000-000086030000}"/>
    <cellStyle name="스타일 49" xfId="1038" xr:uid="{00000000-0005-0000-0000-000087030000}"/>
    <cellStyle name="스타일 5" xfId="1039" xr:uid="{00000000-0005-0000-0000-000088030000}"/>
    <cellStyle name="스타일 50" xfId="1040" xr:uid="{00000000-0005-0000-0000-000089030000}"/>
    <cellStyle name="스타일 51" xfId="1041" xr:uid="{00000000-0005-0000-0000-00008A030000}"/>
    <cellStyle name="스타일 52" xfId="1042" xr:uid="{00000000-0005-0000-0000-00008B030000}"/>
    <cellStyle name="스타일 53" xfId="1043" xr:uid="{00000000-0005-0000-0000-00008C030000}"/>
    <cellStyle name="스타일 54" xfId="1044" xr:uid="{00000000-0005-0000-0000-00008D030000}"/>
    <cellStyle name="스타일 55" xfId="1045" xr:uid="{00000000-0005-0000-0000-00008E030000}"/>
    <cellStyle name="스타일 56" xfId="1046" xr:uid="{00000000-0005-0000-0000-00008F030000}"/>
    <cellStyle name="스타일 57" xfId="1047" xr:uid="{00000000-0005-0000-0000-000090030000}"/>
    <cellStyle name="스타일 58" xfId="1048" xr:uid="{00000000-0005-0000-0000-000091030000}"/>
    <cellStyle name="스타일 59" xfId="1049" xr:uid="{00000000-0005-0000-0000-000092030000}"/>
    <cellStyle name="스타일 6" xfId="1050" xr:uid="{00000000-0005-0000-0000-000093030000}"/>
    <cellStyle name="스타일 60" xfId="1051" xr:uid="{00000000-0005-0000-0000-000094030000}"/>
    <cellStyle name="스타일 61" xfId="1052" xr:uid="{00000000-0005-0000-0000-000095030000}"/>
    <cellStyle name="스타일 62" xfId="1053" xr:uid="{00000000-0005-0000-0000-000096030000}"/>
    <cellStyle name="스타일 63" xfId="1054" xr:uid="{00000000-0005-0000-0000-000097030000}"/>
    <cellStyle name="스타일 64" xfId="1055" xr:uid="{00000000-0005-0000-0000-000098030000}"/>
    <cellStyle name="스타일 65" xfId="1056" xr:uid="{00000000-0005-0000-0000-000099030000}"/>
    <cellStyle name="스타일 66" xfId="1057" xr:uid="{00000000-0005-0000-0000-00009A030000}"/>
    <cellStyle name="스타일 67" xfId="1058" xr:uid="{00000000-0005-0000-0000-00009B030000}"/>
    <cellStyle name="스타일 68" xfId="1059" xr:uid="{00000000-0005-0000-0000-00009C030000}"/>
    <cellStyle name="스타일 69" xfId="1060" xr:uid="{00000000-0005-0000-0000-00009D030000}"/>
    <cellStyle name="스타일 7" xfId="1061" xr:uid="{00000000-0005-0000-0000-00009E030000}"/>
    <cellStyle name="스타일 70" xfId="1062" xr:uid="{00000000-0005-0000-0000-00009F030000}"/>
    <cellStyle name="스타일 71" xfId="1063" xr:uid="{00000000-0005-0000-0000-0000A0030000}"/>
    <cellStyle name="스타일 72" xfId="1064" xr:uid="{00000000-0005-0000-0000-0000A1030000}"/>
    <cellStyle name="스타일 73" xfId="1065" xr:uid="{00000000-0005-0000-0000-0000A2030000}"/>
    <cellStyle name="스타일 74" xfId="1066" xr:uid="{00000000-0005-0000-0000-0000A3030000}"/>
    <cellStyle name="스타일 75" xfId="1067" xr:uid="{00000000-0005-0000-0000-0000A4030000}"/>
    <cellStyle name="스타일 76" xfId="1068" xr:uid="{00000000-0005-0000-0000-0000A5030000}"/>
    <cellStyle name="스타일 77" xfId="1069" xr:uid="{00000000-0005-0000-0000-0000A6030000}"/>
    <cellStyle name="스타일 78" xfId="1070" xr:uid="{00000000-0005-0000-0000-0000A7030000}"/>
    <cellStyle name="스타일 79" xfId="1071" xr:uid="{00000000-0005-0000-0000-0000A8030000}"/>
    <cellStyle name="스타일 8" xfId="1072" xr:uid="{00000000-0005-0000-0000-0000A9030000}"/>
    <cellStyle name="스타일 80" xfId="1073" xr:uid="{00000000-0005-0000-0000-0000AA030000}"/>
    <cellStyle name="스타일 81" xfId="1074" xr:uid="{00000000-0005-0000-0000-0000AB030000}"/>
    <cellStyle name="스타일 82" xfId="1075" xr:uid="{00000000-0005-0000-0000-0000AC030000}"/>
    <cellStyle name="스타일 83" xfId="1076" xr:uid="{00000000-0005-0000-0000-0000AD030000}"/>
    <cellStyle name="스타일 84" xfId="1077" xr:uid="{00000000-0005-0000-0000-0000AE030000}"/>
    <cellStyle name="스타일 85" xfId="1078" xr:uid="{00000000-0005-0000-0000-0000AF030000}"/>
    <cellStyle name="스타일 86" xfId="1079" xr:uid="{00000000-0005-0000-0000-0000B0030000}"/>
    <cellStyle name="스타일 87" xfId="1080" xr:uid="{00000000-0005-0000-0000-0000B1030000}"/>
    <cellStyle name="스타일 88" xfId="1081" xr:uid="{00000000-0005-0000-0000-0000B2030000}"/>
    <cellStyle name="스타일 89" xfId="1082" xr:uid="{00000000-0005-0000-0000-0000B3030000}"/>
    <cellStyle name="스타일 9" xfId="1083" xr:uid="{00000000-0005-0000-0000-0000B4030000}"/>
    <cellStyle name="스타일 90" xfId="1084" xr:uid="{00000000-0005-0000-0000-0000B5030000}"/>
    <cellStyle name="스타일 91" xfId="1085" xr:uid="{00000000-0005-0000-0000-0000B6030000}"/>
    <cellStyle name="스타일 92" xfId="1086" xr:uid="{00000000-0005-0000-0000-0000B7030000}"/>
    <cellStyle name="스타일 93" xfId="1087" xr:uid="{00000000-0005-0000-0000-0000B8030000}"/>
    <cellStyle name="스타일 94" xfId="1088" xr:uid="{00000000-0005-0000-0000-0000B9030000}"/>
    <cellStyle name="스타일 95" xfId="1089" xr:uid="{00000000-0005-0000-0000-0000BA030000}"/>
    <cellStyle name="스타일 96" xfId="1090" xr:uid="{00000000-0005-0000-0000-0000BB030000}"/>
    <cellStyle name="스타일 97" xfId="1091" xr:uid="{00000000-0005-0000-0000-0000BC030000}"/>
    <cellStyle name="스타일 98" xfId="1092" xr:uid="{00000000-0005-0000-0000-0000BD030000}"/>
    <cellStyle name="스타일 99" xfId="1093" xr:uid="{00000000-0005-0000-0000-0000BE030000}"/>
    <cellStyle name="연결된 셀 2" xfId="404" xr:uid="{00000000-0005-0000-0000-0000BF030000}"/>
    <cellStyle name="연결된 셀 3" xfId="405" xr:uid="{00000000-0005-0000-0000-0000C0030000}"/>
    <cellStyle name="연결된 셀 4" xfId="406" xr:uid="{00000000-0005-0000-0000-0000C1030000}"/>
    <cellStyle name="연결된 셀 5" xfId="407" xr:uid="{00000000-0005-0000-0000-0000C2030000}"/>
    <cellStyle name="연결된 셀 6" xfId="408" xr:uid="{00000000-0005-0000-0000-0000C3030000}"/>
    <cellStyle name="연결된 셀 7" xfId="409" xr:uid="{00000000-0005-0000-0000-0000C4030000}"/>
    <cellStyle name="연결된 셀 8" xfId="410" xr:uid="{00000000-0005-0000-0000-0000C5030000}"/>
    <cellStyle name="연결된 셀 8 2" xfId="411" xr:uid="{00000000-0005-0000-0000-0000C6030000}"/>
    <cellStyle name="연결된 셀 9" xfId="412" xr:uid="{00000000-0005-0000-0000-0000C7030000}"/>
    <cellStyle name="연결된 셀 9 2" xfId="413" xr:uid="{00000000-0005-0000-0000-0000C8030000}"/>
    <cellStyle name="요약 2" xfId="414" xr:uid="{00000000-0005-0000-0000-0000C9030000}"/>
    <cellStyle name="요약 3" xfId="415" xr:uid="{00000000-0005-0000-0000-0000CA030000}"/>
    <cellStyle name="요약 4" xfId="416" xr:uid="{00000000-0005-0000-0000-0000CB030000}"/>
    <cellStyle name="요약 5" xfId="417" xr:uid="{00000000-0005-0000-0000-0000CC030000}"/>
    <cellStyle name="요약 6" xfId="418" xr:uid="{00000000-0005-0000-0000-0000CD030000}"/>
    <cellStyle name="요약 7" xfId="419" xr:uid="{00000000-0005-0000-0000-0000CE030000}"/>
    <cellStyle name="요약 8" xfId="420" xr:uid="{00000000-0005-0000-0000-0000CF030000}"/>
    <cellStyle name="요약 8 2" xfId="421" xr:uid="{00000000-0005-0000-0000-0000D0030000}"/>
    <cellStyle name="요약 9" xfId="422" xr:uid="{00000000-0005-0000-0000-0000D1030000}"/>
    <cellStyle name="요약 9 2" xfId="423" xr:uid="{00000000-0005-0000-0000-0000D2030000}"/>
    <cellStyle name="입력 2" xfId="424" xr:uid="{00000000-0005-0000-0000-0000D3030000}"/>
    <cellStyle name="입력 3" xfId="425" xr:uid="{00000000-0005-0000-0000-0000D4030000}"/>
    <cellStyle name="입력 4" xfId="426" xr:uid="{00000000-0005-0000-0000-0000D5030000}"/>
    <cellStyle name="입력 5" xfId="427" xr:uid="{00000000-0005-0000-0000-0000D6030000}"/>
    <cellStyle name="입력 6" xfId="428" xr:uid="{00000000-0005-0000-0000-0000D7030000}"/>
    <cellStyle name="입력 7" xfId="429" xr:uid="{00000000-0005-0000-0000-0000D8030000}"/>
    <cellStyle name="입력 8" xfId="430" xr:uid="{00000000-0005-0000-0000-0000D9030000}"/>
    <cellStyle name="입력 8 2" xfId="431" xr:uid="{00000000-0005-0000-0000-0000DA030000}"/>
    <cellStyle name="입력 9" xfId="432" xr:uid="{00000000-0005-0000-0000-0000DB030000}"/>
    <cellStyle name="입력 9 2" xfId="433" xr:uid="{00000000-0005-0000-0000-0000DC030000}"/>
    <cellStyle name="자리수" xfId="538" xr:uid="{00000000-0005-0000-0000-0000DD030000}"/>
    <cellStyle name="자리수0" xfId="539" xr:uid="{00000000-0005-0000-0000-0000DE030000}"/>
    <cellStyle name="제목 1 2" xfId="434" xr:uid="{00000000-0005-0000-0000-0000DF030000}"/>
    <cellStyle name="제목 1 3" xfId="435" xr:uid="{00000000-0005-0000-0000-0000E0030000}"/>
    <cellStyle name="제목 1 4" xfId="436" xr:uid="{00000000-0005-0000-0000-0000E1030000}"/>
    <cellStyle name="제목 1 5" xfId="437" xr:uid="{00000000-0005-0000-0000-0000E2030000}"/>
    <cellStyle name="제목 1 6" xfId="438" xr:uid="{00000000-0005-0000-0000-0000E3030000}"/>
    <cellStyle name="제목 1 7" xfId="439" xr:uid="{00000000-0005-0000-0000-0000E4030000}"/>
    <cellStyle name="제목 1 8" xfId="440" xr:uid="{00000000-0005-0000-0000-0000E5030000}"/>
    <cellStyle name="제목 1 8 2" xfId="441" xr:uid="{00000000-0005-0000-0000-0000E6030000}"/>
    <cellStyle name="제목 1 9" xfId="442" xr:uid="{00000000-0005-0000-0000-0000E7030000}"/>
    <cellStyle name="제목 1 9 2" xfId="443" xr:uid="{00000000-0005-0000-0000-0000E8030000}"/>
    <cellStyle name="제목 10" xfId="444" xr:uid="{00000000-0005-0000-0000-0000E9030000}"/>
    <cellStyle name="제목 11" xfId="445" xr:uid="{00000000-0005-0000-0000-0000EA030000}"/>
    <cellStyle name="제목 11 2" xfId="446" xr:uid="{00000000-0005-0000-0000-0000EB030000}"/>
    <cellStyle name="제목 12" xfId="447" xr:uid="{00000000-0005-0000-0000-0000EC030000}"/>
    <cellStyle name="제목 12 2" xfId="448" xr:uid="{00000000-0005-0000-0000-0000ED030000}"/>
    <cellStyle name="제목 2 2" xfId="449" xr:uid="{00000000-0005-0000-0000-0000EE030000}"/>
    <cellStyle name="제목 2 3" xfId="450" xr:uid="{00000000-0005-0000-0000-0000EF030000}"/>
    <cellStyle name="제목 2 4" xfId="451" xr:uid="{00000000-0005-0000-0000-0000F0030000}"/>
    <cellStyle name="제목 2 5" xfId="452" xr:uid="{00000000-0005-0000-0000-0000F1030000}"/>
    <cellStyle name="제목 2 6" xfId="453" xr:uid="{00000000-0005-0000-0000-0000F2030000}"/>
    <cellStyle name="제목 2 7" xfId="454" xr:uid="{00000000-0005-0000-0000-0000F3030000}"/>
    <cellStyle name="제목 2 8" xfId="455" xr:uid="{00000000-0005-0000-0000-0000F4030000}"/>
    <cellStyle name="제목 2 8 2" xfId="456" xr:uid="{00000000-0005-0000-0000-0000F5030000}"/>
    <cellStyle name="제목 2 9" xfId="457" xr:uid="{00000000-0005-0000-0000-0000F6030000}"/>
    <cellStyle name="제목 2 9 2" xfId="458" xr:uid="{00000000-0005-0000-0000-0000F7030000}"/>
    <cellStyle name="제목 3 2" xfId="459" xr:uid="{00000000-0005-0000-0000-0000F8030000}"/>
    <cellStyle name="제목 3 3" xfId="460" xr:uid="{00000000-0005-0000-0000-0000F9030000}"/>
    <cellStyle name="제목 3 4" xfId="461" xr:uid="{00000000-0005-0000-0000-0000FA030000}"/>
    <cellStyle name="제목 3 5" xfId="462" xr:uid="{00000000-0005-0000-0000-0000FB030000}"/>
    <cellStyle name="제목 3 6" xfId="463" xr:uid="{00000000-0005-0000-0000-0000FC030000}"/>
    <cellStyle name="제목 3 7" xfId="464" xr:uid="{00000000-0005-0000-0000-0000FD030000}"/>
    <cellStyle name="제목 3 8" xfId="465" xr:uid="{00000000-0005-0000-0000-0000FE030000}"/>
    <cellStyle name="제목 3 8 2" xfId="466" xr:uid="{00000000-0005-0000-0000-0000FF030000}"/>
    <cellStyle name="제목 3 9" xfId="467" xr:uid="{00000000-0005-0000-0000-000000040000}"/>
    <cellStyle name="제목 3 9 2" xfId="468" xr:uid="{00000000-0005-0000-0000-000001040000}"/>
    <cellStyle name="제목 4 2" xfId="469" xr:uid="{00000000-0005-0000-0000-000002040000}"/>
    <cellStyle name="제목 4 3" xfId="470" xr:uid="{00000000-0005-0000-0000-000003040000}"/>
    <cellStyle name="제목 4 4" xfId="471" xr:uid="{00000000-0005-0000-0000-000004040000}"/>
    <cellStyle name="제목 4 5" xfId="472" xr:uid="{00000000-0005-0000-0000-000005040000}"/>
    <cellStyle name="제목 4 6" xfId="473" xr:uid="{00000000-0005-0000-0000-000006040000}"/>
    <cellStyle name="제목 4 7" xfId="474" xr:uid="{00000000-0005-0000-0000-000007040000}"/>
    <cellStyle name="제목 4 8" xfId="475" xr:uid="{00000000-0005-0000-0000-000008040000}"/>
    <cellStyle name="제목 4 8 2" xfId="476" xr:uid="{00000000-0005-0000-0000-000009040000}"/>
    <cellStyle name="제목 4 9" xfId="477" xr:uid="{00000000-0005-0000-0000-00000A040000}"/>
    <cellStyle name="제목 4 9 2" xfId="478" xr:uid="{00000000-0005-0000-0000-00000B040000}"/>
    <cellStyle name="제목 5" xfId="479" xr:uid="{00000000-0005-0000-0000-00000C040000}"/>
    <cellStyle name="제목 6" xfId="480" xr:uid="{00000000-0005-0000-0000-00000D040000}"/>
    <cellStyle name="제목 7" xfId="481" xr:uid="{00000000-0005-0000-0000-00000E040000}"/>
    <cellStyle name="제목 8" xfId="482" xr:uid="{00000000-0005-0000-0000-00000F040000}"/>
    <cellStyle name="제목 9" xfId="483" xr:uid="{00000000-0005-0000-0000-000010040000}"/>
    <cellStyle name="좋음 2" xfId="484" xr:uid="{00000000-0005-0000-0000-000011040000}"/>
    <cellStyle name="좋음 3" xfId="485" xr:uid="{00000000-0005-0000-0000-000012040000}"/>
    <cellStyle name="좋음 4" xfId="486" xr:uid="{00000000-0005-0000-0000-000013040000}"/>
    <cellStyle name="좋음 5" xfId="487" xr:uid="{00000000-0005-0000-0000-000014040000}"/>
    <cellStyle name="좋음 6" xfId="488" xr:uid="{00000000-0005-0000-0000-000015040000}"/>
    <cellStyle name="좋음 7" xfId="489" xr:uid="{00000000-0005-0000-0000-000016040000}"/>
    <cellStyle name="좋음 8" xfId="490" xr:uid="{00000000-0005-0000-0000-000017040000}"/>
    <cellStyle name="좋음 8 2" xfId="491" xr:uid="{00000000-0005-0000-0000-000018040000}"/>
    <cellStyle name="좋음 9" xfId="492" xr:uid="{00000000-0005-0000-0000-000019040000}"/>
    <cellStyle name="좋음 9 2" xfId="493" xr:uid="{00000000-0005-0000-0000-00001A040000}"/>
    <cellStyle name="지정되지 않음" xfId="494" xr:uid="{00000000-0005-0000-0000-00001B040000}"/>
    <cellStyle name="출력 2" xfId="495" xr:uid="{00000000-0005-0000-0000-00001C040000}"/>
    <cellStyle name="출력 3" xfId="496" xr:uid="{00000000-0005-0000-0000-00001D040000}"/>
    <cellStyle name="출력 4" xfId="497" xr:uid="{00000000-0005-0000-0000-00001E040000}"/>
    <cellStyle name="출력 5" xfId="498" xr:uid="{00000000-0005-0000-0000-00001F040000}"/>
    <cellStyle name="출력 6" xfId="499" xr:uid="{00000000-0005-0000-0000-000020040000}"/>
    <cellStyle name="출력 7" xfId="500" xr:uid="{00000000-0005-0000-0000-000021040000}"/>
    <cellStyle name="출력 8" xfId="501" xr:uid="{00000000-0005-0000-0000-000022040000}"/>
    <cellStyle name="출력 8 2" xfId="502" xr:uid="{00000000-0005-0000-0000-000023040000}"/>
    <cellStyle name="출력 9" xfId="503" xr:uid="{00000000-0005-0000-0000-000024040000}"/>
    <cellStyle name="출력 9 2" xfId="504" xr:uid="{00000000-0005-0000-0000-000025040000}"/>
    <cellStyle name="콤마 [0]_" xfId="1096" xr:uid="{00000000-0005-0000-0000-000026040000}"/>
    <cellStyle name="콤마[0]" xfId="505" xr:uid="{00000000-0005-0000-0000-000027040000}"/>
    <cellStyle name="콤마_  RANGE " xfId="1094" xr:uid="{00000000-0005-0000-0000-000028040000}"/>
    <cellStyle name="통화 [0] 2" xfId="506" xr:uid="{00000000-0005-0000-0000-000029040000}"/>
    <cellStyle name="퍼센트" xfId="507" xr:uid="{00000000-0005-0000-0000-00002A040000}"/>
    <cellStyle name="표" xfId="540" xr:uid="{00000000-0005-0000-0000-00002B040000}"/>
    <cellStyle name="표준" xfId="0" builtinId="0"/>
    <cellStyle name="표준 10" xfId="508" xr:uid="{00000000-0005-0000-0000-00002D040000}"/>
    <cellStyle name="표준 11" xfId="509" xr:uid="{00000000-0005-0000-0000-00002E040000}"/>
    <cellStyle name="표준 12" xfId="510" xr:uid="{00000000-0005-0000-0000-00002F040000}"/>
    <cellStyle name="표준 13" xfId="511" xr:uid="{00000000-0005-0000-0000-000030040000}"/>
    <cellStyle name="표준 14" xfId="512" xr:uid="{00000000-0005-0000-0000-000031040000}"/>
    <cellStyle name="표준 15" xfId="523" xr:uid="{00000000-0005-0000-0000-000032040000}"/>
    <cellStyle name="표준 16" xfId="557" xr:uid="{00000000-0005-0000-0000-000033040000}"/>
    <cellStyle name="표준 17" xfId="558" xr:uid="{00000000-0005-0000-0000-000034040000}"/>
    <cellStyle name="표준 18" xfId="600" xr:uid="{00000000-0005-0000-0000-000035040000}"/>
    <cellStyle name="표준 19" xfId="3" xr:uid="{00000000-0005-0000-0000-000036040000}"/>
    <cellStyle name="표준 2" xfId="513" xr:uid="{00000000-0005-0000-0000-000037040000}"/>
    <cellStyle name="표준 2 2" xfId="559" xr:uid="{00000000-0005-0000-0000-000038040000}"/>
    <cellStyle name="표준 2 2 2" xfId="1097" xr:uid="{00000000-0005-0000-0000-000039040000}"/>
    <cellStyle name="표준 2 2_수지분석7층(07.09.19)" xfId="1098" xr:uid="{00000000-0005-0000-0000-00003A040000}"/>
    <cellStyle name="표준 2_수지분석" xfId="1099" xr:uid="{00000000-0005-0000-0000-00003B040000}"/>
    <cellStyle name="표준 3" xfId="514" xr:uid="{00000000-0005-0000-0000-00003C040000}"/>
    <cellStyle name="표준 4" xfId="515" xr:uid="{00000000-0005-0000-0000-00003D040000}"/>
    <cellStyle name="표준 5" xfId="516" xr:uid="{00000000-0005-0000-0000-00003E040000}"/>
    <cellStyle name="표준 6" xfId="517" xr:uid="{00000000-0005-0000-0000-00003F040000}"/>
    <cellStyle name="표준 7" xfId="518" xr:uid="{00000000-0005-0000-0000-000040040000}"/>
    <cellStyle name="표준 8" xfId="519" xr:uid="{00000000-0005-0000-0000-000041040000}"/>
    <cellStyle name="표준 9" xfId="520" xr:uid="{00000000-0005-0000-0000-000042040000}"/>
    <cellStyle name="표준2" xfId="521" xr:uid="{00000000-0005-0000-0000-000044040000}"/>
    <cellStyle name="합산" xfId="541" xr:uid="{00000000-0005-0000-0000-000045040000}"/>
    <cellStyle name="합산 2" xfId="674" xr:uid="{00000000-0005-0000-0000-000046040000}"/>
    <cellStyle name="합산 3" xfId="637" xr:uid="{00000000-0005-0000-0000-000047040000}"/>
    <cellStyle name="합산 4" xfId="609" xr:uid="{00000000-0005-0000-0000-000048040000}"/>
    <cellStyle name="합산 5" xfId="681" xr:uid="{00000000-0005-0000-0000-000049040000}"/>
    <cellStyle name="합산 6" xfId="704" xr:uid="{00000000-0005-0000-0000-00004A040000}"/>
    <cellStyle name="화폐기호" xfId="542" xr:uid="{00000000-0005-0000-0000-00004B040000}"/>
    <cellStyle name="화폐기호0" xfId="543" xr:uid="{00000000-0005-0000-0000-00004C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view="pageBreakPreview" topLeftCell="A7" zoomScaleSheetLayoutView="100" workbookViewId="0">
      <selection activeCell="E27" sqref="E27"/>
    </sheetView>
  </sheetViews>
  <sheetFormatPr defaultColWidth="9" defaultRowHeight="17"/>
  <cols>
    <col min="1" max="1" width="2" style="7" customWidth="1"/>
    <col min="2" max="2" width="11.58203125" style="7" customWidth="1"/>
    <col min="3" max="3" width="12.5" style="7" customWidth="1"/>
    <col min="4" max="4" width="16.25" style="7" customWidth="1"/>
    <col min="5" max="9" width="14.5" style="7" customWidth="1"/>
    <col min="10" max="10" width="18.33203125" style="7" customWidth="1"/>
    <col min="11" max="11" width="9" style="7"/>
    <col min="12" max="12" width="17.1640625" style="7" customWidth="1"/>
    <col min="13" max="13" width="13" style="7" bestFit="1" customWidth="1"/>
    <col min="14" max="16384" width="9" style="7"/>
  </cols>
  <sheetData>
    <row r="1" spans="1:13">
      <c r="A1" s="7" t="s">
        <v>27</v>
      </c>
    </row>
    <row r="2" spans="1:13" ht="7.5" customHeight="1"/>
    <row r="3" spans="1:13" ht="25.5">
      <c r="B3" s="44" t="s">
        <v>135</v>
      </c>
      <c r="C3" s="45"/>
      <c r="D3" s="45"/>
      <c r="E3" s="45"/>
      <c r="F3" s="45"/>
      <c r="G3" s="45"/>
      <c r="H3" s="45"/>
      <c r="I3" s="45"/>
    </row>
    <row r="4" spans="1:13" ht="9" customHeight="1"/>
    <row r="5" spans="1:13">
      <c r="B5" s="7" t="s">
        <v>136</v>
      </c>
      <c r="I5" s="7" t="s">
        <v>26</v>
      </c>
    </row>
    <row r="6" spans="1:13" ht="23.15" customHeight="1">
      <c r="B6" s="42" t="s">
        <v>1</v>
      </c>
      <c r="C6" s="42"/>
      <c r="D6" s="42"/>
      <c r="E6" s="8" t="s">
        <v>23</v>
      </c>
      <c r="F6" s="8" t="s">
        <v>5</v>
      </c>
      <c r="G6" s="8" t="s">
        <v>6</v>
      </c>
      <c r="H6" s="8" t="s">
        <v>24</v>
      </c>
      <c r="I6" s="8" t="s">
        <v>25</v>
      </c>
    </row>
    <row r="7" spans="1:13" ht="23.15" customHeight="1">
      <c r="B7" s="43" t="s">
        <v>2</v>
      </c>
      <c r="C7" s="43" t="s">
        <v>7</v>
      </c>
      <c r="D7" s="1" t="s">
        <v>8</v>
      </c>
      <c r="E7" s="2">
        <f>SUM(F7:I7)</f>
        <v>16535564.640834874</v>
      </c>
      <c r="F7" s="3">
        <f>별지2!E18</f>
        <v>16535564.640834874</v>
      </c>
      <c r="G7" s="5"/>
      <c r="H7" s="5"/>
      <c r="I7" s="5"/>
      <c r="K7" s="9"/>
    </row>
    <row r="8" spans="1:13" ht="23.15" customHeight="1">
      <c r="B8" s="43"/>
      <c r="C8" s="43"/>
      <c r="D8" s="1" t="s">
        <v>9</v>
      </c>
      <c r="E8" s="2">
        <f t="shared" ref="E8:E26" si="0">SUM(F8:I8)</f>
        <v>139401691.43686485</v>
      </c>
      <c r="F8" s="3">
        <f>별지2!E42</f>
        <v>139401691.43686485</v>
      </c>
      <c r="G8" s="5"/>
      <c r="H8" s="5"/>
      <c r="I8" s="5"/>
      <c r="K8" s="9"/>
    </row>
    <row r="9" spans="1:13" ht="23.15" customHeight="1">
      <c r="B9" s="43"/>
      <c r="C9" s="43"/>
      <c r="D9" s="1" t="s">
        <v>10</v>
      </c>
      <c r="E9" s="2">
        <f t="shared" si="0"/>
        <v>20546684.804687653</v>
      </c>
      <c r="F9" s="5">
        <f>별지2!E52</f>
        <v>20546684.804687653</v>
      </c>
      <c r="G9" s="5"/>
      <c r="H9" s="5"/>
      <c r="I9" s="5"/>
      <c r="K9" s="9"/>
    </row>
    <row r="10" spans="1:13" ht="23.15" customHeight="1">
      <c r="B10" s="43"/>
      <c r="C10" s="43"/>
      <c r="D10" s="1" t="s">
        <v>11</v>
      </c>
      <c r="E10" s="2">
        <f t="shared" si="0"/>
        <v>13991846.357964404</v>
      </c>
      <c r="F10" s="5"/>
      <c r="G10" s="5">
        <f>별지2!F68</f>
        <v>13991846.357964404</v>
      </c>
      <c r="H10" s="5"/>
      <c r="I10" s="5"/>
      <c r="K10" s="9"/>
    </row>
    <row r="11" spans="1:13" ht="23.15" customHeight="1">
      <c r="B11" s="43"/>
      <c r="C11" s="43"/>
      <c r="D11" s="1" t="s">
        <v>12</v>
      </c>
      <c r="E11" s="2">
        <f t="shared" si="0"/>
        <v>3002335.9996160204</v>
      </c>
      <c r="F11" s="5"/>
      <c r="G11" s="5"/>
      <c r="H11" s="5"/>
      <c r="I11" s="5">
        <f>별지2!D82</f>
        <v>3002335.9996160204</v>
      </c>
      <c r="K11" s="9"/>
    </row>
    <row r="12" spans="1:13" ht="23.15" customHeight="1">
      <c r="B12" s="43"/>
      <c r="C12" s="43"/>
      <c r="D12" s="1" t="s">
        <v>13</v>
      </c>
      <c r="E12" s="2">
        <f t="shared" si="0"/>
        <v>6386955.3788845101</v>
      </c>
      <c r="F12" s="5"/>
      <c r="G12" s="5"/>
      <c r="H12" s="5"/>
      <c r="I12" s="5">
        <f>별지2!D85</f>
        <v>6386955.3788845101</v>
      </c>
      <c r="K12" s="9"/>
    </row>
    <row r="13" spans="1:13" ht="23.15" customHeight="1">
      <c r="B13" s="43"/>
      <c r="C13" s="43"/>
      <c r="D13" s="4" t="s">
        <v>0</v>
      </c>
      <c r="E13" s="6">
        <f>SUM(E7:E12)</f>
        <v>199865078.61885232</v>
      </c>
      <c r="F13" s="6">
        <f t="shared" ref="F13:I13" si="1">SUM(F7:F12)</f>
        <v>176483940.88238737</v>
      </c>
      <c r="G13" s="6">
        <f t="shared" si="1"/>
        <v>13991846.357964404</v>
      </c>
      <c r="H13" s="6">
        <f t="shared" si="1"/>
        <v>0</v>
      </c>
      <c r="I13" s="6">
        <f t="shared" si="1"/>
        <v>9389291.3785005305</v>
      </c>
      <c r="J13" s="14"/>
      <c r="K13" s="14"/>
      <c r="M13" s="40"/>
    </row>
    <row r="14" spans="1:13" ht="23.15" customHeight="1">
      <c r="B14" s="43"/>
      <c r="C14" s="41" t="s">
        <v>3</v>
      </c>
      <c r="D14" s="41"/>
      <c r="E14" s="2">
        <f t="shared" si="0"/>
        <v>10392984.536687931</v>
      </c>
      <c r="F14" s="5">
        <f>별지2!E97</f>
        <v>9177165.321923269</v>
      </c>
      <c r="G14" s="5">
        <f>별지2!F97</f>
        <v>727576.04201257869</v>
      </c>
      <c r="H14" s="5">
        <v>0</v>
      </c>
      <c r="I14" s="5">
        <f>별지2!H97</f>
        <v>488243.17275208491</v>
      </c>
      <c r="J14" s="14"/>
      <c r="K14" s="14"/>
      <c r="M14" s="40"/>
    </row>
    <row r="15" spans="1:13" ht="23.15" customHeight="1">
      <c r="B15" s="43"/>
      <c r="C15" s="41" t="s">
        <v>4</v>
      </c>
      <c r="D15" s="41"/>
      <c r="E15" s="2">
        <f t="shared" si="0"/>
        <v>2398380.8444597563</v>
      </c>
      <c r="F15" s="5">
        <f>별지2!E98</f>
        <v>2117807.2031997307</v>
      </c>
      <c r="G15" s="5">
        <f>별지2!F98</f>
        <v>167902.14936728065</v>
      </c>
      <c r="H15" s="5">
        <v>0</v>
      </c>
      <c r="I15" s="5">
        <f>별지2!H98</f>
        <v>112671.49189274476</v>
      </c>
      <c r="J15" s="14"/>
      <c r="K15" s="14"/>
      <c r="M15" s="40"/>
    </row>
    <row r="16" spans="1:13" ht="23.15" customHeight="1">
      <c r="B16" s="43"/>
      <c r="C16" s="46" t="s">
        <v>103</v>
      </c>
      <c r="D16" s="47"/>
      <c r="E16" s="2">
        <f t="shared" si="0"/>
        <v>7036700</v>
      </c>
      <c r="F16" s="5">
        <f>별지2!D99</f>
        <v>7036700</v>
      </c>
      <c r="G16" s="5"/>
      <c r="H16" s="5"/>
      <c r="I16" s="5"/>
      <c r="J16" s="14"/>
      <c r="K16" s="14"/>
      <c r="L16" s="40"/>
      <c r="M16" s="40"/>
    </row>
    <row r="17" spans="2:9" ht="23.15" customHeight="1">
      <c r="B17" s="43"/>
      <c r="C17" s="41" t="s">
        <v>152</v>
      </c>
      <c r="D17" s="41"/>
      <c r="E17" s="2">
        <f t="shared" si="0"/>
        <v>10475220</v>
      </c>
      <c r="F17" s="5"/>
      <c r="G17" s="5"/>
      <c r="H17" s="5">
        <f>별지2!D100</f>
        <v>10475220</v>
      </c>
      <c r="I17" s="5"/>
    </row>
    <row r="18" spans="2:9" ht="23.15" customHeight="1">
      <c r="B18" s="43"/>
      <c r="C18" s="41" t="s">
        <v>0</v>
      </c>
      <c r="D18" s="41"/>
      <c r="E18" s="6">
        <f>SUM(E13:E17)</f>
        <v>230168364</v>
      </c>
      <c r="F18" s="6">
        <f t="shared" ref="F18:I18" si="2">SUM(F13:F17)</f>
        <v>194815613.40751037</v>
      </c>
      <c r="G18" s="6">
        <f>SUM(G13:G17)</f>
        <v>14887324.549344262</v>
      </c>
      <c r="H18" s="6">
        <f t="shared" si="2"/>
        <v>10475220</v>
      </c>
      <c r="I18" s="6">
        <f t="shared" si="2"/>
        <v>9990206.0431453586</v>
      </c>
    </row>
    <row r="19" spans="2:9" ht="23.15" customHeight="1">
      <c r="B19" s="43" t="s">
        <v>14</v>
      </c>
      <c r="C19" s="41" t="s">
        <v>15</v>
      </c>
      <c r="D19" s="41"/>
      <c r="E19" s="2">
        <f t="shared" si="0"/>
        <v>2717000</v>
      </c>
      <c r="F19" s="5"/>
      <c r="G19" s="5"/>
      <c r="H19" s="11">
        <v>2717000</v>
      </c>
      <c r="I19" s="5"/>
    </row>
    <row r="20" spans="2:9" ht="23.15" customHeight="1">
      <c r="B20" s="43"/>
      <c r="C20" s="41" t="s">
        <v>16</v>
      </c>
      <c r="D20" s="41"/>
      <c r="E20" s="2">
        <f t="shared" si="0"/>
        <v>6385500</v>
      </c>
      <c r="F20" s="5"/>
      <c r="G20" s="5"/>
      <c r="H20" s="11">
        <v>6385500</v>
      </c>
      <c r="I20" s="5"/>
    </row>
    <row r="21" spans="2:9" ht="23.15" customHeight="1">
      <c r="B21" s="43"/>
      <c r="C21" s="41" t="s">
        <v>17</v>
      </c>
      <c r="D21" s="41"/>
      <c r="E21" s="2">
        <f t="shared" si="0"/>
        <v>7771336</v>
      </c>
      <c r="F21" s="5"/>
      <c r="G21" s="5"/>
      <c r="H21" s="11">
        <v>7771336</v>
      </c>
      <c r="I21" s="5"/>
    </row>
    <row r="22" spans="2:9" ht="23.15" customHeight="1">
      <c r="B22" s="43"/>
      <c r="C22" s="41" t="s">
        <v>18</v>
      </c>
      <c r="D22" s="41"/>
      <c r="E22" s="2">
        <f t="shared" si="0"/>
        <v>115456248</v>
      </c>
      <c r="F22" s="5"/>
      <c r="G22" s="5"/>
      <c r="H22" s="10">
        <v>115456248</v>
      </c>
      <c r="I22" s="5"/>
    </row>
    <row r="23" spans="2:9" ht="23.15" customHeight="1">
      <c r="B23" s="43"/>
      <c r="C23" s="41" t="s">
        <v>19</v>
      </c>
      <c r="D23" s="41"/>
      <c r="E23" s="2">
        <f t="shared" si="0"/>
        <v>42207519</v>
      </c>
      <c r="F23" s="5"/>
      <c r="G23" s="5"/>
      <c r="H23" s="11">
        <v>42207519</v>
      </c>
      <c r="I23" s="5"/>
    </row>
    <row r="24" spans="2:9" ht="23.15" customHeight="1">
      <c r="B24" s="43"/>
      <c r="C24" s="41" t="s">
        <v>0</v>
      </c>
      <c r="D24" s="41"/>
      <c r="E24" s="6">
        <f>SUM(E19:E23)</f>
        <v>174537603</v>
      </c>
      <c r="F24" s="6">
        <f>SUM(F19:F23)</f>
        <v>0</v>
      </c>
      <c r="G24" s="6">
        <f>SUM(G19:G23)</f>
        <v>0</v>
      </c>
      <c r="H24" s="6">
        <f>SUM(H19:H23)</f>
        <v>174537603</v>
      </c>
      <c r="I24" s="6">
        <f>SUM(I19:I23)</f>
        <v>0</v>
      </c>
    </row>
    <row r="25" spans="2:9" ht="23.15" customHeight="1">
      <c r="B25" s="41" t="s">
        <v>20</v>
      </c>
      <c r="C25" s="41"/>
      <c r="D25" s="41"/>
      <c r="E25" s="2">
        <f t="shared" si="0"/>
        <v>0</v>
      </c>
      <c r="F25" s="5"/>
      <c r="G25" s="5"/>
      <c r="H25" s="11"/>
      <c r="I25" s="5"/>
    </row>
    <row r="26" spans="2:9" ht="23.15" customHeight="1">
      <c r="B26" s="41" t="s">
        <v>21</v>
      </c>
      <c r="C26" s="41"/>
      <c r="D26" s="41"/>
      <c r="E26" s="2">
        <f t="shared" si="0"/>
        <v>1098090</v>
      </c>
      <c r="F26" s="5"/>
      <c r="G26" s="5"/>
      <c r="H26" s="11">
        <v>1098090</v>
      </c>
      <c r="I26" s="5"/>
    </row>
    <row r="27" spans="2:9" ht="23.15" customHeight="1">
      <c r="B27" s="42" t="s">
        <v>22</v>
      </c>
      <c r="C27" s="42"/>
      <c r="D27" s="42"/>
      <c r="E27" s="6">
        <f>SUM(E18,E24,E25,E26)</f>
        <v>405804057</v>
      </c>
      <c r="F27" s="6">
        <f>SUM(F18,F24,F25,F26)</f>
        <v>194815613.40751037</v>
      </c>
      <c r="G27" s="6">
        <f>SUM(G18,G24,G25,G26)</f>
        <v>14887324.549344262</v>
      </c>
      <c r="H27" s="6">
        <f>SUM(H18,H24,H25,H26)</f>
        <v>186110913</v>
      </c>
      <c r="I27" s="6">
        <f>SUM(I18,I24,I25,I26)</f>
        <v>9990206.0431453586</v>
      </c>
    </row>
    <row r="28" spans="2:9" ht="23.15" customHeight="1"/>
    <row r="29" spans="2:9" ht="23.15" customHeight="1">
      <c r="B29" s="12" t="s">
        <v>28</v>
      </c>
    </row>
    <row r="30" spans="2:9" ht="23.15" customHeight="1">
      <c r="B30" s="12" t="s">
        <v>29</v>
      </c>
    </row>
    <row r="31" spans="2:9" ht="23.15" customHeight="1">
      <c r="B31" s="12" t="s">
        <v>30</v>
      </c>
    </row>
    <row r="32" spans="2:9" ht="23.15" customHeight="1">
      <c r="B32" s="12" t="s">
        <v>31</v>
      </c>
    </row>
    <row r="33" spans="2:2" ht="23.15" customHeight="1">
      <c r="B33" s="12" t="s">
        <v>32</v>
      </c>
    </row>
    <row r="34" spans="2:2" ht="23.15" customHeight="1">
      <c r="B34" s="12" t="s">
        <v>33</v>
      </c>
    </row>
    <row r="35" spans="2:2" ht="23.15" customHeight="1">
      <c r="B35" s="12" t="s">
        <v>34</v>
      </c>
    </row>
    <row r="36" spans="2:2" ht="23.15" customHeight="1">
      <c r="B36" s="12" t="s">
        <v>35</v>
      </c>
    </row>
    <row r="37" spans="2:2" ht="23.15" customHeight="1">
      <c r="B37" s="12" t="s">
        <v>36</v>
      </c>
    </row>
    <row r="38" spans="2:2" ht="23.15" customHeight="1">
      <c r="B38" s="12" t="s">
        <v>37</v>
      </c>
    </row>
    <row r="39" spans="2:2" ht="23.15" customHeight="1">
      <c r="B39" s="12" t="s">
        <v>38</v>
      </c>
    </row>
    <row r="40" spans="2:2">
      <c r="B40" s="13"/>
    </row>
  </sheetData>
  <mergeCells count="19">
    <mergeCell ref="B3:I3"/>
    <mergeCell ref="B6:D6"/>
    <mergeCell ref="B7:B18"/>
    <mergeCell ref="C7:C13"/>
    <mergeCell ref="C14:D14"/>
    <mergeCell ref="C17:D17"/>
    <mergeCell ref="C18:D18"/>
    <mergeCell ref="C15:D15"/>
    <mergeCell ref="C16:D16"/>
    <mergeCell ref="B25:D25"/>
    <mergeCell ref="B26:D26"/>
    <mergeCell ref="B27:D27"/>
    <mergeCell ref="B19:B24"/>
    <mergeCell ref="C19:D19"/>
    <mergeCell ref="C20:D20"/>
    <mergeCell ref="C21:D21"/>
    <mergeCell ref="C22:D22"/>
    <mergeCell ref="C23:D23"/>
    <mergeCell ref="C24:D24"/>
  </mergeCells>
  <phoneticPr fontId="61" type="noConversion"/>
  <pageMargins left="0.25" right="0.25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2"/>
  <sheetViews>
    <sheetView tabSelected="1" view="pageBreakPreview" zoomScaleNormal="100" zoomScaleSheetLayoutView="100" workbookViewId="0">
      <pane ySplit="4" topLeftCell="A76" activePane="bottomLeft" state="frozen"/>
      <selection pane="bottomLeft" activeCell="A101" sqref="A101:C101"/>
    </sheetView>
  </sheetViews>
  <sheetFormatPr defaultColWidth="9" defaultRowHeight="17"/>
  <cols>
    <col min="1" max="1" width="9" style="15"/>
    <col min="2" max="2" width="14.58203125" style="15" customWidth="1"/>
    <col min="3" max="3" width="24.25" style="15" customWidth="1"/>
    <col min="4" max="8" width="14.83203125" style="15" customWidth="1"/>
    <col min="9" max="16384" width="9" style="15"/>
  </cols>
  <sheetData>
    <row r="1" spans="1:8">
      <c r="A1" s="15" t="s">
        <v>102</v>
      </c>
    </row>
    <row r="2" spans="1:8" ht="22" customHeight="1">
      <c r="A2" s="48" t="s">
        <v>101</v>
      </c>
      <c r="B2" s="48"/>
      <c r="C2" s="48"/>
      <c r="D2" s="48"/>
      <c r="E2" s="48"/>
      <c r="F2" s="48"/>
      <c r="G2" s="48"/>
      <c r="H2" s="48"/>
    </row>
    <row r="3" spans="1:8" ht="30.5" customHeight="1" thickBot="1">
      <c r="A3" s="15" t="s">
        <v>136</v>
      </c>
      <c r="H3" s="16" t="s">
        <v>100</v>
      </c>
    </row>
    <row r="4" spans="1:8" ht="24" customHeight="1">
      <c r="A4" s="34" t="s">
        <v>67</v>
      </c>
      <c r="B4" s="35" t="s">
        <v>66</v>
      </c>
      <c r="C4" s="35" t="s">
        <v>65</v>
      </c>
      <c r="D4" s="35" t="s">
        <v>64</v>
      </c>
      <c r="E4" s="35" t="s">
        <v>150</v>
      </c>
      <c r="F4" s="35" t="s">
        <v>151</v>
      </c>
      <c r="G4" s="35" t="s">
        <v>63</v>
      </c>
      <c r="H4" s="36" t="s">
        <v>62</v>
      </c>
    </row>
    <row r="5" spans="1:8" ht="24" customHeight="1">
      <c r="A5" s="17" t="s">
        <v>61</v>
      </c>
      <c r="B5" s="18" t="s">
        <v>99</v>
      </c>
      <c r="C5" s="19" t="s">
        <v>98</v>
      </c>
      <c r="D5" s="20">
        <f t="shared" ref="D5:D17" si="0">SUM(E5:H5)</f>
        <v>4295542.9683294306</v>
      </c>
      <c r="E5" s="20">
        <v>4295542.9683294306</v>
      </c>
      <c r="F5" s="20">
        <v>0</v>
      </c>
      <c r="G5" s="20"/>
      <c r="H5" s="21">
        <v>0</v>
      </c>
    </row>
    <row r="6" spans="1:8" ht="24" customHeight="1">
      <c r="A6" s="22"/>
      <c r="B6" s="23" t="s">
        <v>97</v>
      </c>
      <c r="C6" s="19" t="s">
        <v>96</v>
      </c>
      <c r="D6" s="20">
        <f t="shared" si="0"/>
        <v>5029525.0182815511</v>
      </c>
      <c r="E6" s="20">
        <v>5029525.0182815511</v>
      </c>
      <c r="F6" s="20">
        <v>0</v>
      </c>
      <c r="G6" s="20"/>
      <c r="H6" s="21">
        <v>0</v>
      </c>
    </row>
    <row r="7" spans="1:8" ht="24" customHeight="1">
      <c r="A7" s="22"/>
      <c r="B7" s="23"/>
      <c r="C7" s="19" t="s">
        <v>95</v>
      </c>
      <c r="D7" s="20">
        <f t="shared" si="0"/>
        <v>0</v>
      </c>
      <c r="E7" s="20">
        <v>0</v>
      </c>
      <c r="F7" s="20">
        <v>0</v>
      </c>
      <c r="G7" s="20"/>
      <c r="H7" s="21">
        <v>0</v>
      </c>
    </row>
    <row r="8" spans="1:8" ht="24" customHeight="1">
      <c r="A8" s="22"/>
      <c r="B8" s="23"/>
      <c r="C8" s="19" t="s">
        <v>94</v>
      </c>
      <c r="D8" s="20">
        <f t="shared" si="0"/>
        <v>159028.49463100219</v>
      </c>
      <c r="E8" s="20">
        <v>159028.49463100219</v>
      </c>
      <c r="F8" s="20">
        <v>0</v>
      </c>
      <c r="G8" s="20"/>
      <c r="H8" s="21">
        <v>0</v>
      </c>
    </row>
    <row r="9" spans="1:8" ht="24" customHeight="1">
      <c r="A9" s="22"/>
      <c r="B9" s="23"/>
      <c r="C9" s="19" t="s">
        <v>93</v>
      </c>
      <c r="D9" s="20">
        <f t="shared" si="0"/>
        <v>0</v>
      </c>
      <c r="E9" s="20">
        <v>0</v>
      </c>
      <c r="F9" s="20">
        <v>0</v>
      </c>
      <c r="G9" s="20"/>
      <c r="H9" s="21">
        <v>0</v>
      </c>
    </row>
    <row r="10" spans="1:8" ht="24" customHeight="1">
      <c r="A10" s="22"/>
      <c r="B10" s="23"/>
      <c r="C10" s="19" t="s">
        <v>92</v>
      </c>
      <c r="D10" s="20">
        <f t="shared" si="0"/>
        <v>906991.05510836968</v>
      </c>
      <c r="E10" s="20">
        <v>906991.05510836968</v>
      </c>
      <c r="F10" s="20">
        <v>0</v>
      </c>
      <c r="G10" s="20"/>
      <c r="H10" s="21">
        <v>0</v>
      </c>
    </row>
    <row r="11" spans="1:8" ht="24" customHeight="1">
      <c r="A11" s="22"/>
      <c r="B11" s="23"/>
      <c r="C11" s="19" t="s">
        <v>91</v>
      </c>
      <c r="D11" s="20">
        <f t="shared" si="0"/>
        <v>0</v>
      </c>
      <c r="E11" s="20">
        <v>0</v>
      </c>
      <c r="F11" s="20">
        <v>0</v>
      </c>
      <c r="G11" s="20"/>
      <c r="H11" s="21">
        <v>0</v>
      </c>
    </row>
    <row r="12" spans="1:8" ht="24" customHeight="1">
      <c r="A12" s="22"/>
      <c r="B12" s="23"/>
      <c r="C12" s="19" t="s">
        <v>90</v>
      </c>
      <c r="D12" s="20">
        <f t="shared" si="0"/>
        <v>0</v>
      </c>
      <c r="E12" s="20">
        <v>0</v>
      </c>
      <c r="F12" s="20">
        <v>0</v>
      </c>
      <c r="G12" s="20"/>
      <c r="H12" s="21">
        <v>0</v>
      </c>
    </row>
    <row r="13" spans="1:8" ht="24" customHeight="1">
      <c r="A13" s="22"/>
      <c r="B13" s="23"/>
      <c r="C13" s="19" t="s">
        <v>89</v>
      </c>
      <c r="D13" s="20">
        <f t="shared" si="0"/>
        <v>1284467.8377909798</v>
      </c>
      <c r="E13" s="20">
        <v>1284467.8377909798</v>
      </c>
      <c r="F13" s="20">
        <v>0</v>
      </c>
      <c r="G13" s="20"/>
      <c r="H13" s="21">
        <v>0</v>
      </c>
    </row>
    <row r="14" spans="1:8" ht="24" customHeight="1">
      <c r="A14" s="22"/>
      <c r="B14" s="23"/>
      <c r="C14" s="19" t="s">
        <v>88</v>
      </c>
      <c r="D14" s="20">
        <f t="shared" si="0"/>
        <v>0</v>
      </c>
      <c r="E14" s="20">
        <v>0</v>
      </c>
      <c r="F14" s="20">
        <v>0</v>
      </c>
      <c r="G14" s="20"/>
      <c r="H14" s="21">
        <v>0</v>
      </c>
    </row>
    <row r="15" spans="1:8" ht="24" customHeight="1">
      <c r="A15" s="22"/>
      <c r="B15" s="23"/>
      <c r="C15" s="19" t="s">
        <v>87</v>
      </c>
      <c r="D15" s="20">
        <f t="shared" si="0"/>
        <v>0</v>
      </c>
      <c r="E15" s="20">
        <v>0</v>
      </c>
      <c r="F15" s="20">
        <v>0</v>
      </c>
      <c r="G15" s="20"/>
      <c r="H15" s="21">
        <v>0</v>
      </c>
    </row>
    <row r="16" spans="1:8" ht="24" customHeight="1">
      <c r="A16" s="22"/>
      <c r="B16" s="23"/>
      <c r="C16" s="19" t="s">
        <v>86</v>
      </c>
      <c r="D16" s="20">
        <f t="shared" si="0"/>
        <v>4860009.2666935399</v>
      </c>
      <c r="E16" s="20">
        <v>4860009.2666935399</v>
      </c>
      <c r="F16" s="20">
        <v>0</v>
      </c>
      <c r="G16" s="20"/>
      <c r="H16" s="21">
        <v>0</v>
      </c>
    </row>
    <row r="17" spans="1:8" ht="24" customHeight="1">
      <c r="A17" s="22"/>
      <c r="B17" s="23"/>
      <c r="C17" s="19" t="s">
        <v>85</v>
      </c>
      <c r="D17" s="20">
        <f t="shared" si="0"/>
        <v>0</v>
      </c>
      <c r="E17" s="20">
        <v>0</v>
      </c>
      <c r="F17" s="20">
        <v>0</v>
      </c>
      <c r="G17" s="20"/>
      <c r="H17" s="21">
        <v>0</v>
      </c>
    </row>
    <row r="18" spans="1:8" ht="24" customHeight="1">
      <c r="A18" s="22"/>
      <c r="B18" s="24"/>
      <c r="C18" s="37" t="s">
        <v>113</v>
      </c>
      <c r="D18" s="38">
        <f>SUM(D5:D17)</f>
        <v>16535564.640834874</v>
      </c>
      <c r="E18" s="38">
        <f t="shared" ref="E18:H18" si="1">SUM(E5:E17)</f>
        <v>16535564.640834874</v>
      </c>
      <c r="F18" s="38">
        <f t="shared" si="1"/>
        <v>0</v>
      </c>
      <c r="G18" s="38"/>
      <c r="H18" s="38">
        <f t="shared" si="1"/>
        <v>0</v>
      </c>
    </row>
    <row r="19" spans="1:8" ht="24" customHeight="1">
      <c r="A19" s="22"/>
      <c r="B19" s="18" t="s">
        <v>84</v>
      </c>
      <c r="C19" s="19" t="s">
        <v>83</v>
      </c>
      <c r="D19" s="20">
        <f t="shared" ref="D19:D33" si="2">SUM(E19:H19)</f>
        <v>7266421.6948258001</v>
      </c>
      <c r="E19" s="20">
        <v>7266421.6948258001</v>
      </c>
      <c r="F19" s="20">
        <v>0</v>
      </c>
      <c r="G19" s="20"/>
      <c r="H19" s="21">
        <v>0</v>
      </c>
    </row>
    <row r="20" spans="1:8" ht="24" customHeight="1">
      <c r="A20" s="22"/>
      <c r="B20" s="23" t="s">
        <v>82</v>
      </c>
      <c r="C20" s="19" t="s">
        <v>81</v>
      </c>
      <c r="D20" s="20">
        <f t="shared" si="2"/>
        <v>5062728.9181853216</v>
      </c>
      <c r="E20" s="20">
        <v>5062728.9181853216</v>
      </c>
      <c r="F20" s="20">
        <v>0</v>
      </c>
      <c r="G20" s="20"/>
      <c r="H20" s="21">
        <v>0</v>
      </c>
    </row>
    <row r="21" spans="1:8" ht="24" customHeight="1">
      <c r="A21" s="22"/>
      <c r="B21" s="23"/>
      <c r="C21" s="19" t="s">
        <v>80</v>
      </c>
      <c r="D21" s="20">
        <f t="shared" si="2"/>
        <v>3196316.5201853719</v>
      </c>
      <c r="E21" s="20">
        <v>3196316.5201853719</v>
      </c>
      <c r="F21" s="20">
        <v>0</v>
      </c>
      <c r="G21" s="20"/>
      <c r="H21" s="21">
        <v>0</v>
      </c>
    </row>
    <row r="22" spans="1:8" ht="24" customHeight="1">
      <c r="A22" s="22"/>
      <c r="B22" s="23"/>
      <c r="C22" s="19" t="s">
        <v>79</v>
      </c>
      <c r="D22" s="20">
        <f t="shared" si="2"/>
        <v>0</v>
      </c>
      <c r="E22" s="20">
        <v>0</v>
      </c>
      <c r="F22" s="20">
        <v>0</v>
      </c>
      <c r="G22" s="20"/>
      <c r="H22" s="21">
        <v>0</v>
      </c>
    </row>
    <row r="23" spans="1:8" ht="24" customHeight="1">
      <c r="A23" s="22"/>
      <c r="B23" s="23"/>
      <c r="C23" s="19" t="s">
        <v>78</v>
      </c>
      <c r="D23" s="20">
        <f t="shared" si="2"/>
        <v>68190461.076430961</v>
      </c>
      <c r="E23" s="20">
        <v>68190461.076430961</v>
      </c>
      <c r="F23" s="20">
        <v>0</v>
      </c>
      <c r="G23" s="20"/>
      <c r="H23" s="21">
        <v>0</v>
      </c>
    </row>
    <row r="24" spans="1:8" ht="24" customHeight="1">
      <c r="A24" s="22"/>
      <c r="B24" s="23"/>
      <c r="C24" s="19" t="s">
        <v>77</v>
      </c>
      <c r="D24" s="20">
        <f t="shared" si="2"/>
        <v>0</v>
      </c>
      <c r="E24" s="20">
        <v>0</v>
      </c>
      <c r="F24" s="20">
        <v>0</v>
      </c>
      <c r="G24" s="20"/>
      <c r="H24" s="21">
        <v>0</v>
      </c>
    </row>
    <row r="25" spans="1:8" ht="24" customHeight="1">
      <c r="A25" s="22"/>
      <c r="B25" s="23"/>
      <c r="C25" s="19" t="s">
        <v>76</v>
      </c>
      <c r="D25" s="20">
        <f t="shared" si="2"/>
        <v>1305445.3502059148</v>
      </c>
      <c r="E25" s="20">
        <v>1305445.3502059148</v>
      </c>
      <c r="F25" s="20">
        <v>0</v>
      </c>
      <c r="G25" s="20"/>
      <c r="H25" s="21">
        <v>0</v>
      </c>
    </row>
    <row r="26" spans="1:8" ht="24" customHeight="1">
      <c r="A26" s="22"/>
      <c r="B26" s="23"/>
      <c r="C26" s="19" t="s">
        <v>75</v>
      </c>
      <c r="D26" s="20">
        <f t="shared" si="2"/>
        <v>4216157.6565533578</v>
      </c>
      <c r="E26" s="20">
        <v>4216157.6565533578</v>
      </c>
      <c r="F26" s="20">
        <v>0</v>
      </c>
      <c r="G26" s="20"/>
      <c r="H26" s="21">
        <v>0</v>
      </c>
    </row>
    <row r="27" spans="1:8" ht="24" customHeight="1">
      <c r="A27" s="22"/>
      <c r="B27" s="23"/>
      <c r="C27" s="19" t="s">
        <v>74</v>
      </c>
      <c r="D27" s="20">
        <f t="shared" si="2"/>
        <v>879650.72374768124</v>
      </c>
      <c r="E27" s="20">
        <v>879650.72374768124</v>
      </c>
      <c r="F27" s="20">
        <v>0</v>
      </c>
      <c r="G27" s="20"/>
      <c r="H27" s="21">
        <v>0</v>
      </c>
    </row>
    <row r="28" spans="1:8" ht="24" customHeight="1">
      <c r="A28" s="22"/>
      <c r="B28" s="23"/>
      <c r="C28" s="19" t="s">
        <v>73</v>
      </c>
      <c r="D28" s="20">
        <f t="shared" si="2"/>
        <v>1536878.6464783459</v>
      </c>
      <c r="E28" s="20">
        <v>1536878.6464783459</v>
      </c>
      <c r="F28" s="20">
        <v>0</v>
      </c>
      <c r="G28" s="20"/>
      <c r="H28" s="21">
        <v>0</v>
      </c>
    </row>
    <row r="29" spans="1:8" ht="24" customHeight="1">
      <c r="A29" s="22"/>
      <c r="B29" s="23"/>
      <c r="C29" s="19" t="s">
        <v>72</v>
      </c>
      <c r="D29" s="20">
        <f t="shared" si="2"/>
        <v>4795348.0936701167</v>
      </c>
      <c r="E29" s="20">
        <v>4795348.0936701167</v>
      </c>
      <c r="F29" s="20">
        <v>0</v>
      </c>
      <c r="G29" s="20"/>
      <c r="H29" s="21">
        <v>0</v>
      </c>
    </row>
    <row r="30" spans="1:8" ht="24" customHeight="1">
      <c r="A30" s="22"/>
      <c r="B30" s="23"/>
      <c r="C30" s="19" t="s">
        <v>71</v>
      </c>
      <c r="D30" s="20">
        <f t="shared" si="2"/>
        <v>7460403.7146456093</v>
      </c>
      <c r="E30" s="20">
        <v>7460403.7146456093</v>
      </c>
      <c r="F30" s="20">
        <v>0</v>
      </c>
      <c r="G30" s="20"/>
      <c r="H30" s="21">
        <v>0</v>
      </c>
    </row>
    <row r="31" spans="1:8" ht="24" customHeight="1">
      <c r="A31" s="22"/>
      <c r="B31" s="23"/>
      <c r="C31" s="19" t="s">
        <v>70</v>
      </c>
      <c r="D31" s="20">
        <f t="shared" si="2"/>
        <v>2320817.2209571986</v>
      </c>
      <c r="E31" s="20">
        <v>2320817.2209571986</v>
      </c>
      <c r="F31" s="20">
        <v>0</v>
      </c>
      <c r="G31" s="20"/>
      <c r="H31" s="21">
        <v>0</v>
      </c>
    </row>
    <row r="32" spans="1:8" ht="24" customHeight="1">
      <c r="A32" s="22"/>
      <c r="B32" s="23"/>
      <c r="C32" s="19" t="s">
        <v>69</v>
      </c>
      <c r="D32" s="20">
        <f t="shared" si="2"/>
        <v>1423118.5201904359</v>
      </c>
      <c r="E32" s="20">
        <v>1423118.5201904359</v>
      </c>
      <c r="F32" s="20">
        <v>0</v>
      </c>
      <c r="G32" s="20"/>
      <c r="H32" s="21">
        <v>0</v>
      </c>
    </row>
    <row r="33" spans="1:8" ht="24" customHeight="1">
      <c r="A33" s="22"/>
      <c r="B33" s="23"/>
      <c r="C33" s="19" t="s">
        <v>68</v>
      </c>
      <c r="D33" s="20">
        <f t="shared" si="2"/>
        <v>7344139.8400920518</v>
      </c>
      <c r="E33" s="20">
        <v>7344139.8400920518</v>
      </c>
      <c r="F33" s="20">
        <v>0</v>
      </c>
      <c r="G33" s="20"/>
      <c r="H33" s="21">
        <v>0</v>
      </c>
    </row>
    <row r="34" spans="1:8" ht="27.75" customHeight="1">
      <c r="A34" s="22"/>
      <c r="B34" s="23"/>
      <c r="C34" s="26" t="s">
        <v>60</v>
      </c>
      <c r="D34" s="27">
        <f t="shared" ref="D34:D41" si="3">SUM(E34:H34)</f>
        <v>3956685.3782065916</v>
      </c>
      <c r="E34" s="20">
        <v>3956685.3782065916</v>
      </c>
      <c r="F34" s="27">
        <v>0</v>
      </c>
      <c r="G34" s="27"/>
      <c r="H34" s="28">
        <v>0</v>
      </c>
    </row>
    <row r="35" spans="1:8" ht="27.75" customHeight="1">
      <c r="A35" s="22"/>
      <c r="B35" s="23"/>
      <c r="C35" s="19" t="s">
        <v>59</v>
      </c>
      <c r="D35" s="20">
        <f t="shared" si="3"/>
        <v>2081565.3335438382</v>
      </c>
      <c r="E35" s="20">
        <v>2081565.3335438382</v>
      </c>
      <c r="F35" s="20">
        <v>0</v>
      </c>
      <c r="G35" s="20"/>
      <c r="H35" s="21">
        <v>0</v>
      </c>
    </row>
    <row r="36" spans="1:8" ht="27.75" customHeight="1">
      <c r="A36" s="22"/>
      <c r="B36" s="23"/>
      <c r="C36" s="19" t="s">
        <v>58</v>
      </c>
      <c r="D36" s="20">
        <f t="shared" si="3"/>
        <v>5109800.8848299552</v>
      </c>
      <c r="E36" s="20">
        <v>5109800.8848299552</v>
      </c>
      <c r="F36" s="20">
        <v>0</v>
      </c>
      <c r="G36" s="20"/>
      <c r="H36" s="21">
        <v>0</v>
      </c>
    </row>
    <row r="37" spans="1:8" ht="27.75" customHeight="1">
      <c r="A37" s="22"/>
      <c r="B37" s="23"/>
      <c r="C37" s="19" t="s">
        <v>57</v>
      </c>
      <c r="D37" s="20">
        <f t="shared" si="3"/>
        <v>2373679.2928724494</v>
      </c>
      <c r="E37" s="20">
        <v>2373679.2928724494</v>
      </c>
      <c r="F37" s="20">
        <v>0</v>
      </c>
      <c r="G37" s="20"/>
      <c r="H37" s="21">
        <v>0</v>
      </c>
    </row>
    <row r="38" spans="1:8" ht="27.75" customHeight="1">
      <c r="A38" s="22"/>
      <c r="B38" s="23"/>
      <c r="C38" s="19" t="s">
        <v>56</v>
      </c>
      <c r="D38" s="20">
        <f t="shared" si="3"/>
        <v>800226.43145968835</v>
      </c>
      <c r="E38" s="20">
        <v>800226.43145968835</v>
      </c>
      <c r="F38" s="20">
        <v>0</v>
      </c>
      <c r="G38" s="20"/>
      <c r="H38" s="21">
        <v>0</v>
      </c>
    </row>
    <row r="39" spans="1:8" ht="27.75" customHeight="1">
      <c r="A39" s="22"/>
      <c r="B39" s="23"/>
      <c r="C39" s="19" t="s">
        <v>55</v>
      </c>
      <c r="D39" s="20">
        <f t="shared" si="3"/>
        <v>1707461.8643927886</v>
      </c>
      <c r="E39" s="20">
        <v>1707461.8643927886</v>
      </c>
      <c r="F39" s="20">
        <v>0</v>
      </c>
      <c r="G39" s="20"/>
      <c r="H39" s="21">
        <v>0</v>
      </c>
    </row>
    <row r="40" spans="1:8" ht="27.75" customHeight="1">
      <c r="A40" s="22"/>
      <c r="B40" s="23"/>
      <c r="C40" s="19" t="s">
        <v>54</v>
      </c>
      <c r="D40" s="20">
        <f t="shared" si="3"/>
        <v>4973601.4769301005</v>
      </c>
      <c r="E40" s="20">
        <v>4973601.4769301005</v>
      </c>
      <c r="F40" s="20">
        <v>0</v>
      </c>
      <c r="G40" s="20"/>
      <c r="H40" s="21">
        <v>0</v>
      </c>
    </row>
    <row r="41" spans="1:8" ht="27.75" customHeight="1">
      <c r="A41" s="22"/>
      <c r="B41" s="23"/>
      <c r="C41" s="19" t="s">
        <v>53</v>
      </c>
      <c r="D41" s="20">
        <f t="shared" si="3"/>
        <v>3400782.7984612733</v>
      </c>
      <c r="E41" s="20">
        <v>3400782.7984612733</v>
      </c>
      <c r="F41" s="20">
        <v>0</v>
      </c>
      <c r="G41" s="20"/>
      <c r="H41" s="21">
        <v>0</v>
      </c>
    </row>
    <row r="42" spans="1:8" ht="27.75" customHeight="1">
      <c r="A42" s="22"/>
      <c r="B42" s="24"/>
      <c r="C42" s="37" t="s">
        <v>113</v>
      </c>
      <c r="D42" s="38">
        <f>SUM(D19:D33)+SUM(D34:D41)</f>
        <v>139401691.43686485</v>
      </c>
      <c r="E42" s="38">
        <f t="shared" ref="E42:H42" si="4">SUM(E19:E33)+SUM(E34:E41)</f>
        <v>139401691.43686485</v>
      </c>
      <c r="F42" s="38">
        <f t="shared" si="4"/>
        <v>0</v>
      </c>
      <c r="G42" s="38"/>
      <c r="H42" s="38">
        <f t="shared" si="4"/>
        <v>0</v>
      </c>
    </row>
    <row r="43" spans="1:8" ht="27.75" customHeight="1">
      <c r="A43" s="22"/>
      <c r="B43" s="23" t="s">
        <v>52</v>
      </c>
      <c r="C43" s="19" t="s">
        <v>51</v>
      </c>
      <c r="D43" s="20">
        <f t="shared" ref="D43:D100" si="5">SUM(E43:H43)</f>
        <v>2768625.3418971705</v>
      </c>
      <c r="E43" s="20">
        <v>2768625.3418971705</v>
      </c>
      <c r="F43" s="20">
        <v>0</v>
      </c>
      <c r="G43" s="20"/>
      <c r="H43" s="21">
        <v>0</v>
      </c>
    </row>
    <row r="44" spans="1:8" ht="27.75" customHeight="1">
      <c r="A44" s="22"/>
      <c r="B44" s="23" t="s">
        <v>50</v>
      </c>
      <c r="C44" s="19" t="s">
        <v>49</v>
      </c>
      <c r="D44" s="20">
        <f t="shared" si="5"/>
        <v>806404.84259904979</v>
      </c>
      <c r="E44" s="20">
        <v>806404.84259904979</v>
      </c>
      <c r="F44" s="20">
        <v>0</v>
      </c>
      <c r="G44" s="20"/>
      <c r="H44" s="21">
        <v>0</v>
      </c>
    </row>
    <row r="45" spans="1:8" ht="27.75" customHeight="1">
      <c r="A45" s="22"/>
      <c r="B45" s="23"/>
      <c r="C45" s="19" t="s">
        <v>48</v>
      </c>
      <c r="D45" s="20">
        <f t="shared" si="5"/>
        <v>3050764.7879255712</v>
      </c>
      <c r="E45" s="20">
        <v>3050764.7879255712</v>
      </c>
      <c r="F45" s="20">
        <v>0</v>
      </c>
      <c r="G45" s="20"/>
      <c r="H45" s="21">
        <v>0</v>
      </c>
    </row>
    <row r="46" spans="1:8" ht="27.75" customHeight="1">
      <c r="A46" s="22"/>
      <c r="B46" s="23"/>
      <c r="C46" s="19" t="s">
        <v>47</v>
      </c>
      <c r="D46" s="20">
        <f t="shared" si="5"/>
        <v>3398327.0262102969</v>
      </c>
      <c r="E46" s="20">
        <v>3398327.0262102969</v>
      </c>
      <c r="F46" s="20">
        <v>0</v>
      </c>
      <c r="G46" s="20"/>
      <c r="H46" s="21">
        <v>0</v>
      </c>
    </row>
    <row r="47" spans="1:8" ht="27.75" customHeight="1">
      <c r="A47" s="22"/>
      <c r="B47" s="23"/>
      <c r="C47" s="19" t="s">
        <v>46</v>
      </c>
      <c r="D47" s="20">
        <f t="shared" si="5"/>
        <v>3198064.6462199488</v>
      </c>
      <c r="E47" s="20">
        <v>3198064.6462199488</v>
      </c>
      <c r="F47" s="20">
        <v>0</v>
      </c>
      <c r="G47" s="20"/>
      <c r="H47" s="21">
        <v>0</v>
      </c>
    </row>
    <row r="48" spans="1:8" ht="27.75" customHeight="1">
      <c r="A48" s="22"/>
      <c r="B48" s="23"/>
      <c r="C48" s="19" t="s">
        <v>45</v>
      </c>
      <c r="D48" s="20">
        <f t="shared" si="5"/>
        <v>820926.58253980591</v>
      </c>
      <c r="E48" s="20">
        <v>820926.58253980591</v>
      </c>
      <c r="F48" s="20">
        <v>0</v>
      </c>
      <c r="G48" s="20"/>
      <c r="H48" s="21">
        <v>0</v>
      </c>
    </row>
    <row r="49" spans="1:8" ht="27.75" customHeight="1">
      <c r="A49" s="22"/>
      <c r="B49" s="23"/>
      <c r="C49" s="19" t="s">
        <v>44</v>
      </c>
      <c r="D49" s="20">
        <f t="shared" si="5"/>
        <v>772130.47786793008</v>
      </c>
      <c r="E49" s="20">
        <v>772130.47786793008</v>
      </c>
      <c r="F49" s="20">
        <v>0</v>
      </c>
      <c r="G49" s="20"/>
      <c r="H49" s="21">
        <v>0</v>
      </c>
    </row>
    <row r="50" spans="1:8" ht="27.75" customHeight="1">
      <c r="A50" s="22"/>
      <c r="B50" s="23"/>
      <c r="C50" s="19" t="s">
        <v>43</v>
      </c>
      <c r="D50" s="20">
        <f t="shared" si="5"/>
        <v>472269.89142039575</v>
      </c>
      <c r="E50" s="20">
        <v>472269.89142039575</v>
      </c>
      <c r="F50" s="20">
        <v>0</v>
      </c>
      <c r="G50" s="20"/>
      <c r="H50" s="21">
        <v>0</v>
      </c>
    </row>
    <row r="51" spans="1:8" ht="27.75" customHeight="1">
      <c r="A51" s="22"/>
      <c r="B51" s="23"/>
      <c r="C51" s="19" t="s">
        <v>42</v>
      </c>
      <c r="D51" s="20">
        <f t="shared" si="5"/>
        <v>5259171.2080074837</v>
      </c>
      <c r="E51" s="20">
        <v>5259171.2080074837</v>
      </c>
      <c r="F51" s="20">
        <v>0</v>
      </c>
      <c r="G51" s="20"/>
      <c r="H51" s="21">
        <v>0</v>
      </c>
    </row>
    <row r="52" spans="1:8" ht="27.75" customHeight="1">
      <c r="A52" s="22"/>
      <c r="B52" s="24"/>
      <c r="C52" s="37" t="s">
        <v>113</v>
      </c>
      <c r="D52" s="38">
        <f>SUM(D43:D51)</f>
        <v>20546684.804687653</v>
      </c>
      <c r="E52" s="38">
        <f t="shared" ref="E52:H52" si="6">SUM(E43:E51)</f>
        <v>20546684.804687653</v>
      </c>
      <c r="F52" s="38">
        <f t="shared" si="6"/>
        <v>0</v>
      </c>
      <c r="G52" s="38"/>
      <c r="H52" s="38">
        <f t="shared" si="6"/>
        <v>0</v>
      </c>
    </row>
    <row r="53" spans="1:8" ht="27.75" customHeight="1">
      <c r="A53" s="22"/>
      <c r="B53" s="61" t="s">
        <v>114</v>
      </c>
      <c r="C53" s="19" t="s">
        <v>115</v>
      </c>
      <c r="D53" s="20">
        <f t="shared" si="5"/>
        <v>69961.023394119897</v>
      </c>
      <c r="E53" s="20">
        <v>0</v>
      </c>
      <c r="F53" s="20">
        <v>69961.023394119897</v>
      </c>
      <c r="G53" s="20"/>
      <c r="H53" s="21">
        <v>0</v>
      </c>
    </row>
    <row r="54" spans="1:8" ht="27.75" customHeight="1">
      <c r="A54" s="22"/>
      <c r="B54" s="62"/>
      <c r="C54" s="19" t="s">
        <v>116</v>
      </c>
      <c r="D54" s="20">
        <f t="shared" si="5"/>
        <v>1259265.4375840719</v>
      </c>
      <c r="E54" s="20">
        <v>0</v>
      </c>
      <c r="F54" s="20">
        <v>1259265.4375840719</v>
      </c>
      <c r="G54" s="20"/>
      <c r="H54" s="21">
        <v>0</v>
      </c>
    </row>
    <row r="55" spans="1:8" ht="27.75" customHeight="1">
      <c r="A55" s="22"/>
      <c r="B55" s="62"/>
      <c r="C55" s="19" t="s">
        <v>117</v>
      </c>
      <c r="D55" s="20">
        <f t="shared" si="5"/>
        <v>181893.56337315295</v>
      </c>
      <c r="E55" s="20">
        <v>0</v>
      </c>
      <c r="F55" s="20">
        <v>181893.56337315295</v>
      </c>
      <c r="G55" s="20"/>
      <c r="H55" s="21">
        <v>0</v>
      </c>
    </row>
    <row r="56" spans="1:8" ht="27.75" customHeight="1">
      <c r="A56" s="22"/>
      <c r="B56" s="62"/>
      <c r="C56" s="19" t="s">
        <v>118</v>
      </c>
      <c r="D56" s="20">
        <f t="shared" si="5"/>
        <v>657616.22859940887</v>
      </c>
      <c r="E56" s="20">
        <v>0</v>
      </c>
      <c r="F56" s="20">
        <v>657616.22859940887</v>
      </c>
      <c r="G56" s="20"/>
      <c r="H56" s="21">
        <v>0</v>
      </c>
    </row>
    <row r="57" spans="1:8" ht="27.75" customHeight="1">
      <c r="A57" s="22"/>
      <c r="B57" s="62"/>
      <c r="C57" s="19" t="s">
        <v>119</v>
      </c>
      <c r="D57" s="20">
        <f t="shared" si="5"/>
        <v>125926.54375840719</v>
      </c>
      <c r="E57" s="20">
        <v>0</v>
      </c>
      <c r="F57" s="20">
        <v>125926.54375840719</v>
      </c>
      <c r="G57" s="20"/>
      <c r="H57" s="21">
        <v>0</v>
      </c>
    </row>
    <row r="58" spans="1:8" ht="27.75" customHeight="1">
      <c r="A58" s="22"/>
      <c r="B58" s="62"/>
      <c r="C58" s="19" t="s">
        <v>120</v>
      </c>
      <c r="D58" s="20">
        <f t="shared" si="5"/>
        <v>3651871.2682442674</v>
      </c>
      <c r="E58" s="20">
        <v>0</v>
      </c>
      <c r="F58" s="20">
        <v>3651871.2682442674</v>
      </c>
      <c r="G58" s="20"/>
      <c r="H58" s="21">
        <v>0</v>
      </c>
    </row>
    <row r="59" spans="1:8" ht="27.75" customHeight="1">
      <c r="A59" s="22"/>
      <c r="B59" s="62"/>
      <c r="C59" s="19" t="s">
        <v>121</v>
      </c>
      <c r="D59" s="20">
        <f t="shared" si="5"/>
        <v>2308655.3012380763</v>
      </c>
      <c r="E59" s="20">
        <v>0</v>
      </c>
      <c r="F59" s="20">
        <v>2308655.3012380763</v>
      </c>
      <c r="G59" s="20"/>
      <c r="H59" s="21">
        <v>0</v>
      </c>
    </row>
    <row r="60" spans="1:8" ht="27.75" customHeight="1">
      <c r="A60" s="22"/>
      <c r="B60" s="62"/>
      <c r="C60" s="19" t="s">
        <v>122</v>
      </c>
      <c r="D60" s="20">
        <f t="shared" si="5"/>
        <v>1860916.1458191937</v>
      </c>
      <c r="E60" s="20">
        <v>0</v>
      </c>
      <c r="F60" s="20">
        <v>1860916.1458191937</v>
      </c>
      <c r="G60" s="20"/>
      <c r="H60" s="21">
        <v>0</v>
      </c>
    </row>
    <row r="61" spans="1:8" ht="27.75" customHeight="1">
      <c r="A61" s="22"/>
      <c r="B61" s="62"/>
      <c r="C61" s="19" t="s">
        <v>123</v>
      </c>
      <c r="D61" s="20">
        <f t="shared" si="5"/>
        <v>1986842.6895776007</v>
      </c>
      <c r="E61" s="20">
        <v>0</v>
      </c>
      <c r="F61" s="20">
        <v>1986842.6895776007</v>
      </c>
      <c r="G61" s="20"/>
      <c r="H61" s="21">
        <v>0</v>
      </c>
    </row>
    <row r="62" spans="1:8" ht="27.75" customHeight="1">
      <c r="A62" s="22"/>
      <c r="B62" s="62"/>
      <c r="C62" s="19" t="s">
        <v>124</v>
      </c>
      <c r="D62" s="20">
        <f t="shared" si="5"/>
        <v>545682.18936991727</v>
      </c>
      <c r="E62" s="20">
        <v>0</v>
      </c>
      <c r="F62" s="20">
        <v>545682.18936991727</v>
      </c>
      <c r="G62" s="20"/>
      <c r="H62" s="21">
        <v>0</v>
      </c>
    </row>
    <row r="63" spans="1:8" ht="27.75" customHeight="1">
      <c r="A63" s="22"/>
      <c r="B63" s="62"/>
      <c r="C63" s="19" t="s">
        <v>125</v>
      </c>
      <c r="D63" s="20">
        <f t="shared" si="5"/>
        <v>209877.07318052585</v>
      </c>
      <c r="E63" s="20">
        <v>0</v>
      </c>
      <c r="F63" s="20">
        <v>209877.07318052585</v>
      </c>
      <c r="G63" s="20"/>
      <c r="H63" s="21">
        <v>0</v>
      </c>
    </row>
    <row r="64" spans="1:8" ht="27.75" customHeight="1">
      <c r="A64" s="22"/>
      <c r="B64" s="62"/>
      <c r="C64" s="19" t="s">
        <v>126</v>
      </c>
      <c r="D64" s="20">
        <f t="shared" si="5"/>
        <v>167902.55809469573</v>
      </c>
      <c r="E64" s="20">
        <v>0</v>
      </c>
      <c r="F64" s="20">
        <v>167902.55809469573</v>
      </c>
      <c r="G64" s="20"/>
      <c r="H64" s="21">
        <v>0</v>
      </c>
    </row>
    <row r="65" spans="1:8" ht="27.75" customHeight="1">
      <c r="A65" s="22"/>
      <c r="B65" s="62"/>
      <c r="C65" s="19" t="s">
        <v>127</v>
      </c>
      <c r="D65" s="20">
        <f t="shared" si="5"/>
        <v>699592.24293569743</v>
      </c>
      <c r="E65" s="20">
        <v>0</v>
      </c>
      <c r="F65" s="20">
        <v>699592.24293569743</v>
      </c>
      <c r="G65" s="20"/>
      <c r="H65" s="21">
        <v>0</v>
      </c>
    </row>
    <row r="66" spans="1:8" ht="27.75" customHeight="1">
      <c r="A66" s="22"/>
      <c r="B66" s="62"/>
      <c r="C66" s="19" t="s">
        <v>128</v>
      </c>
      <c r="D66" s="20">
        <f t="shared" si="5"/>
        <v>209877.07318052585</v>
      </c>
      <c r="E66" s="20">
        <v>0</v>
      </c>
      <c r="F66" s="20">
        <v>209877.07318052585</v>
      </c>
      <c r="G66" s="20"/>
      <c r="H66" s="21">
        <v>0</v>
      </c>
    </row>
    <row r="67" spans="1:8" ht="27.75" customHeight="1">
      <c r="A67" s="22"/>
      <c r="B67" s="62"/>
      <c r="C67" s="19" t="s">
        <v>129</v>
      </c>
      <c r="D67" s="20">
        <f t="shared" si="5"/>
        <v>55967.019614745761</v>
      </c>
      <c r="E67" s="20">
        <v>0</v>
      </c>
      <c r="F67" s="20">
        <v>55967.019614745761</v>
      </c>
      <c r="G67" s="20"/>
      <c r="H67" s="21">
        <v>0</v>
      </c>
    </row>
    <row r="68" spans="1:8" ht="27.75" customHeight="1">
      <c r="A68" s="22"/>
      <c r="B68" s="63"/>
      <c r="C68" s="37" t="s">
        <v>113</v>
      </c>
      <c r="D68" s="38">
        <f t="shared" ref="D68:H68" si="7">SUM(D53:D67)</f>
        <v>13991846.357964404</v>
      </c>
      <c r="E68" s="38">
        <f t="shared" si="7"/>
        <v>0</v>
      </c>
      <c r="F68" s="38">
        <f t="shared" si="7"/>
        <v>13991846.357964404</v>
      </c>
      <c r="G68" s="38"/>
      <c r="H68" s="38">
        <f t="shared" si="7"/>
        <v>0</v>
      </c>
    </row>
    <row r="69" spans="1:8" ht="27.75" customHeight="1">
      <c r="A69" s="22"/>
      <c r="B69" s="61" t="s">
        <v>133</v>
      </c>
      <c r="C69" s="20" t="s">
        <v>137</v>
      </c>
      <c r="D69" s="20">
        <f t="shared" si="5"/>
        <v>192920.55049521173</v>
      </c>
      <c r="E69" s="20">
        <v>0</v>
      </c>
      <c r="F69" s="20">
        <v>0</v>
      </c>
      <c r="G69" s="20"/>
      <c r="H69" s="20">
        <v>192920.55049521173</v>
      </c>
    </row>
    <row r="70" spans="1:8" ht="27.75" customHeight="1">
      <c r="A70" s="22"/>
      <c r="B70" s="64"/>
      <c r="C70" s="20" t="s">
        <v>138</v>
      </c>
      <c r="D70" s="20">
        <f t="shared" si="5"/>
        <v>125398.80759702517</v>
      </c>
      <c r="E70" s="20">
        <v>0</v>
      </c>
      <c r="F70" s="20">
        <v>0</v>
      </c>
      <c r="G70" s="20"/>
      <c r="H70" s="20">
        <v>125398.80759702517</v>
      </c>
    </row>
    <row r="71" spans="1:8" ht="27.75" customHeight="1">
      <c r="A71" s="22"/>
      <c r="B71" s="64"/>
      <c r="C71" s="20" t="s">
        <v>139</v>
      </c>
      <c r="D71" s="20">
        <f t="shared" si="5"/>
        <v>652716.67810112354</v>
      </c>
      <c r="E71" s="20">
        <v>0</v>
      </c>
      <c r="F71" s="20">
        <v>0</v>
      </c>
      <c r="G71" s="20"/>
      <c r="H71" s="20">
        <v>652716.67810112354</v>
      </c>
    </row>
    <row r="72" spans="1:8" ht="27.75" customHeight="1">
      <c r="A72" s="22"/>
      <c r="B72" s="64"/>
      <c r="C72" s="20" t="s">
        <v>140</v>
      </c>
      <c r="D72" s="20">
        <f t="shared" si="5"/>
        <v>98068.970989545924</v>
      </c>
      <c r="E72" s="20">
        <v>0</v>
      </c>
      <c r="F72" s="20">
        <v>0</v>
      </c>
      <c r="G72" s="20"/>
      <c r="H72" s="20">
        <v>98068.970989545924</v>
      </c>
    </row>
    <row r="73" spans="1:8" ht="27.75" customHeight="1">
      <c r="A73" s="22"/>
      <c r="B73" s="64"/>
      <c r="C73" s="20" t="s">
        <v>141</v>
      </c>
      <c r="D73" s="20">
        <f t="shared" si="5"/>
        <v>601271.39786912827</v>
      </c>
      <c r="E73" s="20">
        <v>0</v>
      </c>
      <c r="F73" s="20">
        <v>0</v>
      </c>
      <c r="G73" s="20"/>
      <c r="H73" s="20">
        <v>601271.39786912827</v>
      </c>
    </row>
    <row r="74" spans="1:8" ht="27.75" customHeight="1">
      <c r="A74" s="22"/>
      <c r="B74" s="64"/>
      <c r="C74" s="20" t="s">
        <v>142</v>
      </c>
      <c r="D74" s="20">
        <f t="shared" si="5"/>
        <v>89226.391785480286</v>
      </c>
      <c r="E74" s="20">
        <v>0</v>
      </c>
      <c r="F74" s="20">
        <v>0</v>
      </c>
      <c r="G74" s="20"/>
      <c r="H74" s="20">
        <v>89226.391785480286</v>
      </c>
    </row>
    <row r="75" spans="1:8" ht="27.75" customHeight="1">
      <c r="A75" s="22"/>
      <c r="B75" s="64"/>
      <c r="C75" s="20" t="s">
        <v>130</v>
      </c>
      <c r="D75" s="20">
        <f t="shared" si="5"/>
        <v>168001.50862495485</v>
      </c>
      <c r="E75" s="20">
        <v>0</v>
      </c>
      <c r="F75" s="20">
        <v>0</v>
      </c>
      <c r="G75" s="20"/>
      <c r="H75" s="20">
        <v>168001.50862495485</v>
      </c>
    </row>
    <row r="76" spans="1:8" ht="27.75" customHeight="1">
      <c r="A76" s="22"/>
      <c r="B76" s="64"/>
      <c r="C76" s="20" t="s">
        <v>131</v>
      </c>
      <c r="D76" s="20">
        <f t="shared" si="5"/>
        <v>380215.91327023797</v>
      </c>
      <c r="E76" s="20">
        <v>0</v>
      </c>
      <c r="F76" s="20">
        <v>0</v>
      </c>
      <c r="G76" s="20"/>
      <c r="H76" s="20">
        <v>380215.91327023797</v>
      </c>
    </row>
    <row r="77" spans="1:8" ht="27.75" customHeight="1">
      <c r="A77" s="22"/>
      <c r="B77" s="64"/>
      <c r="C77" s="20" t="s">
        <v>143</v>
      </c>
      <c r="D77" s="20">
        <f t="shared" si="5"/>
        <v>237131.94726508149</v>
      </c>
      <c r="E77" s="20">
        <v>0</v>
      </c>
      <c r="F77" s="20">
        <v>0</v>
      </c>
      <c r="G77" s="20"/>
      <c r="H77" s="20">
        <v>237131.94726508149</v>
      </c>
    </row>
    <row r="78" spans="1:8" ht="27.75" customHeight="1">
      <c r="A78" s="22"/>
      <c r="B78" s="64"/>
      <c r="C78" s="20" t="s">
        <v>144</v>
      </c>
      <c r="D78" s="20">
        <f t="shared" si="5"/>
        <v>252404.81168553195</v>
      </c>
      <c r="E78" s="20">
        <v>0</v>
      </c>
      <c r="F78" s="20">
        <v>0</v>
      </c>
      <c r="G78" s="20"/>
      <c r="H78" s="20">
        <v>252404.81168553195</v>
      </c>
    </row>
    <row r="79" spans="1:8" ht="27.75" customHeight="1">
      <c r="A79" s="22"/>
      <c r="B79" s="64"/>
      <c r="C79" s="20" t="s">
        <v>145</v>
      </c>
      <c r="D79" s="20">
        <f t="shared" si="5"/>
        <v>196136.44272863338</v>
      </c>
      <c r="E79" s="20">
        <v>0</v>
      </c>
      <c r="F79" s="20">
        <v>0</v>
      </c>
      <c r="G79" s="20"/>
      <c r="H79" s="20">
        <v>196136.44272863338</v>
      </c>
    </row>
    <row r="80" spans="1:8" ht="27.75" customHeight="1">
      <c r="A80" s="22"/>
      <c r="B80" s="64"/>
      <c r="C80" s="20" t="s">
        <v>146</v>
      </c>
      <c r="D80" s="20">
        <f t="shared" si="5"/>
        <v>0</v>
      </c>
      <c r="E80" s="20">
        <v>0</v>
      </c>
      <c r="F80" s="20">
        <v>0</v>
      </c>
      <c r="G80" s="20"/>
      <c r="H80" s="20">
        <v>0</v>
      </c>
    </row>
    <row r="81" spans="1:8" ht="27.75" customHeight="1">
      <c r="A81" s="22"/>
      <c r="B81" s="64"/>
      <c r="C81" s="20" t="s">
        <v>147</v>
      </c>
      <c r="D81" s="20">
        <f t="shared" si="5"/>
        <v>8842.5792040656434</v>
      </c>
      <c r="E81" s="20">
        <v>0</v>
      </c>
      <c r="F81" s="20">
        <v>0</v>
      </c>
      <c r="G81" s="20"/>
      <c r="H81" s="20">
        <v>8842.5792040656434</v>
      </c>
    </row>
    <row r="82" spans="1:8" ht="27.75" customHeight="1">
      <c r="A82" s="22"/>
      <c r="B82" s="65"/>
      <c r="C82" s="37" t="s">
        <v>132</v>
      </c>
      <c r="D82" s="38">
        <f>SUM(D69:D81)</f>
        <v>3002335.9996160204</v>
      </c>
      <c r="E82" s="38">
        <f t="shared" ref="E82:H82" si="8">SUM(E69:E81)</f>
        <v>0</v>
      </c>
      <c r="F82" s="38">
        <f t="shared" si="8"/>
        <v>0</v>
      </c>
      <c r="G82" s="38"/>
      <c r="H82" s="38">
        <f t="shared" si="8"/>
        <v>3002335.9996160204</v>
      </c>
    </row>
    <row r="83" spans="1:8" ht="27.75" customHeight="1">
      <c r="A83" s="22"/>
      <c r="B83" s="58" t="s">
        <v>134</v>
      </c>
      <c r="C83" s="20" t="s">
        <v>148</v>
      </c>
      <c r="D83" s="20">
        <f t="shared" si="5"/>
        <v>6114413.6836816464</v>
      </c>
      <c r="E83" s="20">
        <v>0</v>
      </c>
      <c r="F83" s="20">
        <v>0</v>
      </c>
      <c r="G83" s="20"/>
      <c r="H83" s="20">
        <v>6114413.6836816464</v>
      </c>
    </row>
    <row r="84" spans="1:8" ht="27.75" customHeight="1">
      <c r="A84" s="22"/>
      <c r="B84" s="59"/>
      <c r="C84" s="20" t="s">
        <v>149</v>
      </c>
      <c r="D84" s="20">
        <f t="shared" si="5"/>
        <v>272541.69520286389</v>
      </c>
      <c r="E84" s="20">
        <v>0</v>
      </c>
      <c r="F84" s="20">
        <v>0</v>
      </c>
      <c r="G84" s="20"/>
      <c r="H84" s="20">
        <v>272541.69520286389</v>
      </c>
    </row>
    <row r="85" spans="1:8" ht="27.75" customHeight="1">
      <c r="A85" s="22"/>
      <c r="B85" s="60"/>
      <c r="C85" s="37" t="s">
        <v>113</v>
      </c>
      <c r="D85" s="38">
        <f>SUM(D83:D84)</f>
        <v>6386955.3788845101</v>
      </c>
      <c r="E85" s="38">
        <f t="shared" ref="E85:H85" si="9">SUM(E83:E84)</f>
        <v>0</v>
      </c>
      <c r="F85" s="38">
        <f t="shared" si="9"/>
        <v>0</v>
      </c>
      <c r="G85" s="38"/>
      <c r="H85" s="38">
        <f t="shared" si="9"/>
        <v>6386955.3788845101</v>
      </c>
    </row>
    <row r="86" spans="1:8" ht="27.75" hidden="1" customHeight="1">
      <c r="A86" s="22"/>
      <c r="B86" s="58" t="s">
        <v>112</v>
      </c>
      <c r="C86" s="19" t="s">
        <v>98</v>
      </c>
      <c r="D86" s="20"/>
      <c r="E86" s="20"/>
      <c r="F86" s="20"/>
      <c r="G86" s="20"/>
      <c r="H86" s="21"/>
    </row>
    <row r="87" spans="1:8" ht="27.75" hidden="1" customHeight="1">
      <c r="A87" s="22"/>
      <c r="B87" s="59"/>
      <c r="C87" s="19" t="s">
        <v>109</v>
      </c>
      <c r="D87" s="20"/>
      <c r="E87" s="20"/>
      <c r="F87" s="20"/>
      <c r="G87" s="20"/>
      <c r="H87" s="21"/>
    </row>
    <row r="88" spans="1:8" ht="27.75" hidden="1" customHeight="1">
      <c r="A88" s="22"/>
      <c r="B88" s="59"/>
      <c r="C88" s="19" t="s">
        <v>110</v>
      </c>
      <c r="D88" s="20"/>
      <c r="E88" s="20"/>
      <c r="F88" s="20"/>
      <c r="G88" s="20"/>
      <c r="H88" s="21"/>
    </row>
    <row r="89" spans="1:8" ht="27.75" hidden="1" customHeight="1">
      <c r="A89" s="22"/>
      <c r="B89" s="59"/>
      <c r="C89" s="19" t="s">
        <v>104</v>
      </c>
      <c r="D89" s="20"/>
      <c r="E89" s="20"/>
      <c r="F89" s="20"/>
      <c r="G89" s="20"/>
      <c r="H89" s="21"/>
    </row>
    <row r="90" spans="1:8" ht="27.75" hidden="1" customHeight="1">
      <c r="A90" s="22"/>
      <c r="B90" s="59"/>
      <c r="C90" s="19" t="s">
        <v>105</v>
      </c>
      <c r="D90" s="20"/>
      <c r="E90" s="20"/>
      <c r="F90" s="20"/>
      <c r="G90" s="20"/>
      <c r="H90" s="21"/>
    </row>
    <row r="91" spans="1:8" ht="27.75" hidden="1" customHeight="1">
      <c r="A91" s="22"/>
      <c r="B91" s="59"/>
      <c r="C91" s="19" t="s">
        <v>106</v>
      </c>
      <c r="D91" s="20"/>
      <c r="E91" s="20"/>
      <c r="F91" s="20"/>
      <c r="G91" s="20"/>
      <c r="H91" s="21"/>
    </row>
    <row r="92" spans="1:8" ht="27.75" hidden="1" customHeight="1">
      <c r="A92" s="22"/>
      <c r="B92" s="59"/>
      <c r="C92" s="19" t="s">
        <v>107</v>
      </c>
      <c r="D92" s="20"/>
      <c r="E92" s="20"/>
      <c r="F92" s="20"/>
      <c r="G92" s="20"/>
      <c r="H92" s="21"/>
    </row>
    <row r="93" spans="1:8" ht="27.75" hidden="1" customHeight="1">
      <c r="A93" s="22"/>
      <c r="B93" s="59"/>
      <c r="C93" s="19" t="s">
        <v>111</v>
      </c>
      <c r="D93" s="20"/>
      <c r="E93" s="20"/>
      <c r="F93" s="20"/>
      <c r="G93" s="20"/>
      <c r="H93" s="21"/>
    </row>
    <row r="94" spans="1:8" ht="27.75" hidden="1" customHeight="1">
      <c r="A94" s="22"/>
      <c r="B94" s="59"/>
      <c r="C94" s="19" t="s">
        <v>108</v>
      </c>
      <c r="D94" s="20"/>
      <c r="E94" s="20"/>
      <c r="F94" s="20"/>
      <c r="G94" s="20"/>
      <c r="H94" s="21"/>
    </row>
    <row r="95" spans="1:8" ht="27.75" hidden="1" customHeight="1">
      <c r="A95" s="22"/>
      <c r="B95" s="59"/>
      <c r="C95" s="19" t="s">
        <v>105</v>
      </c>
      <c r="D95" s="20"/>
      <c r="E95" s="20"/>
      <c r="F95" s="20"/>
      <c r="G95" s="20"/>
      <c r="H95" s="21"/>
    </row>
    <row r="96" spans="1:8" ht="27.75" hidden="1" customHeight="1">
      <c r="A96" s="29"/>
      <c r="B96" s="60"/>
      <c r="C96" s="25" t="s">
        <v>113</v>
      </c>
      <c r="D96" s="20"/>
      <c r="E96" s="20"/>
      <c r="F96" s="20"/>
      <c r="G96" s="20"/>
      <c r="H96" s="21"/>
    </row>
    <row r="97" spans="1:8" ht="27.75" customHeight="1">
      <c r="A97" s="52" t="s">
        <v>41</v>
      </c>
      <c r="B97" s="53"/>
      <c r="C97" s="54"/>
      <c r="D97" s="20">
        <f t="shared" si="5"/>
        <v>10392984.536687931</v>
      </c>
      <c r="E97" s="20">
        <v>9177165.321923269</v>
      </c>
      <c r="F97" s="20">
        <v>727576.04201257869</v>
      </c>
      <c r="G97" s="20"/>
      <c r="H97" s="21">
        <v>488243.17275208491</v>
      </c>
    </row>
    <row r="98" spans="1:8" ht="27.75" customHeight="1">
      <c r="A98" s="55" t="s">
        <v>40</v>
      </c>
      <c r="B98" s="56"/>
      <c r="C98" s="57"/>
      <c r="D98" s="20">
        <f t="shared" si="5"/>
        <v>2398380.8444597563</v>
      </c>
      <c r="E98" s="30">
        <v>2117807.2031997307</v>
      </c>
      <c r="F98" s="30">
        <v>167902.14936728065</v>
      </c>
      <c r="G98" s="30"/>
      <c r="H98" s="31">
        <v>112671.49189274476</v>
      </c>
    </row>
    <row r="99" spans="1:8" ht="27.75" customHeight="1">
      <c r="A99" s="52" t="s">
        <v>103</v>
      </c>
      <c r="B99" s="71"/>
      <c r="C99" s="72"/>
      <c r="D99" s="20">
        <f t="shared" si="5"/>
        <v>7036700</v>
      </c>
      <c r="E99" s="20">
        <v>7036700</v>
      </c>
      <c r="F99" s="20"/>
      <c r="G99" s="20"/>
      <c r="H99" s="21"/>
    </row>
    <row r="100" spans="1:8" ht="27.75" customHeight="1" thickBot="1">
      <c r="A100" s="66" t="s">
        <v>152</v>
      </c>
      <c r="B100" s="67"/>
      <c r="C100" s="68"/>
      <c r="D100" s="20">
        <f t="shared" si="5"/>
        <v>10475220</v>
      </c>
      <c r="E100" s="69"/>
      <c r="F100" s="69"/>
      <c r="G100" s="69">
        <v>10475220</v>
      </c>
      <c r="H100" s="70"/>
    </row>
    <row r="101" spans="1:8" ht="27.75" customHeight="1" thickBot="1">
      <c r="A101" s="49" t="s">
        <v>39</v>
      </c>
      <c r="B101" s="50"/>
      <c r="C101" s="51"/>
      <c r="D101" s="39">
        <f>D98+D97+D96+D85+D82+D68+D52+D42+D18+D100+D99</f>
        <v>230168364</v>
      </c>
      <c r="E101" s="39">
        <f t="shared" ref="E101:H101" si="10">E98+E97+E96+E85+E82+E68+E52+E42+E18+E100+E99</f>
        <v>194815613.40751037</v>
      </c>
      <c r="F101" s="39">
        <f t="shared" si="10"/>
        <v>14887324.549344264</v>
      </c>
      <c r="G101" s="39">
        <f t="shared" si="10"/>
        <v>10475220</v>
      </c>
      <c r="H101" s="39">
        <f t="shared" si="10"/>
        <v>9990206.0431453604</v>
      </c>
    </row>
    <row r="102" spans="1:8" ht="27.75" customHeight="1">
      <c r="A102" s="32"/>
      <c r="B102" s="32"/>
      <c r="C102" s="32"/>
      <c r="D102" s="33"/>
      <c r="E102" s="33"/>
      <c r="F102" s="33"/>
      <c r="G102" s="33"/>
      <c r="H102" s="33"/>
    </row>
  </sheetData>
  <mergeCells count="10">
    <mergeCell ref="A2:H2"/>
    <mergeCell ref="A101:C101"/>
    <mergeCell ref="A97:C97"/>
    <mergeCell ref="A98:C98"/>
    <mergeCell ref="B86:B96"/>
    <mergeCell ref="B53:B68"/>
    <mergeCell ref="B69:B82"/>
    <mergeCell ref="B83:B85"/>
    <mergeCell ref="A100:C100"/>
    <mergeCell ref="A99:C99"/>
  </mergeCells>
  <phoneticPr fontId="61" type="noConversion"/>
  <pageMargins left="0.35433070866141736" right="0.27559055118110237" top="0.9055118110236221" bottom="0.35433070866141736" header="0.27559055118110237" footer="0.23622047244094491"/>
  <pageSetup paperSize="9" scale="73" fitToHeight="0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별지1</vt:lpstr>
      <vt:lpstr>별지2</vt:lpstr>
      <vt:lpstr>별지1!Print_Area</vt:lpstr>
      <vt:lpstr>별지2!Print_Area</vt:lpstr>
      <vt:lpstr>별지2!Print_Titles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daewoo</dc:creator>
  <cp:lastModifiedBy>박희성</cp:lastModifiedBy>
  <cp:lastPrinted>2017-04-27T01:09:40Z</cp:lastPrinted>
  <dcterms:created xsi:type="dcterms:W3CDTF">2014-08-03T06:29:15Z</dcterms:created>
  <dcterms:modified xsi:type="dcterms:W3CDTF">2020-01-10T01:38:46Z</dcterms:modified>
</cp:coreProperties>
</file>